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codeName="DieseArbeitsmappe"/>
  <xr:revisionPtr revIDLastSave="0" documentId="13_ncr:1_{DBDCAADC-4004-42A6-B400-DCA375E2C807}" xr6:coauthVersionLast="37" xr6:coauthVersionMax="37" xr10:uidLastSave="{00000000-0000-0000-0000-000000000000}"/>
  <bookViews>
    <workbookView xWindow="0" yWindow="0" windowWidth="17220" windowHeight="4650" firstSheet="1" activeTab="1" xr2:uid="{00000000-000D-0000-FFFF-FFFF00000000}"/>
  </bookViews>
  <sheets>
    <sheet name="Info" sheetId="10" state="hidden" r:id="rId1"/>
    <sheet name="Titelblatt" sheetId="9" r:id="rId2"/>
    <sheet name="register art 30 gdpr" sheetId="4" r:id="rId3"/>
    <sheet name="register art 28 32 gdpr" sheetId="11" state="hidden" r:id="rId4"/>
    <sheet name="register art 35 gdpr" sheetId="12" r:id="rId5"/>
  </sheets>
  <externalReferences>
    <externalReference r:id="rId6"/>
  </externalReferences>
  <definedNames>
    <definedName name="_xlnm._FilterDatabase" localSheetId="3" hidden="1">'register art 28 32 gdpr'!#REF!</definedName>
    <definedName name="_xlnm._FilterDatabase" localSheetId="2" hidden="1">'register art 30 gdpr'!$A$6:$R$29</definedName>
    <definedName name="_xlnm._FilterDatabase" localSheetId="4" hidden="1">'register art 35 gdpr'!#REF!</definedName>
    <definedName name="dati">Info!$D$2:$D$3</definedName>
    <definedName name="_xlnm.Print_Area" localSheetId="2">'register art 30 gdpr'!$A$1:$R$30</definedName>
    <definedName name="_xlnm.Print_Area" localSheetId="4">'register art 35 gdpr'!$A$1:$X$45</definedName>
    <definedName name="_xlnm.Print_Area" localSheetId="1">Titelblatt!$A$1:$C$14</definedName>
    <definedName name="_xlnm.Print_Titles" localSheetId="2">'register art 30 gdpr'!#REF!</definedName>
    <definedName name="_xlnm.Print_Titles" localSheetId="4">'register art 35 gdpr'!#REF!</definedName>
    <definedName name="Giustificazione">Info!$A$2:$A$7</definedName>
    <definedName name="JA">[1]Risikofolgeabschätzung!$A$48:$A$49</definedName>
    <definedName name="OLE_LINK4" localSheetId="3">'register art 28 32 gdpr'!$A$31</definedName>
    <definedName name="OLE_LINK4" localSheetId="2">'register art 30 gdpr'!$A$25</definedName>
    <definedName name="OLE_LINK4" localSheetId="4">'register art 35 gdpr'!$A$24</definedName>
    <definedName name="OLE_LINK7" localSheetId="3">'register art 28 32 gdpr'!$A$18</definedName>
    <definedName name="OLE_LINK7" localSheetId="2">'register art 30 gdpr'!#REF!</definedName>
    <definedName name="OLE_LINK7" localSheetId="4">'register art 35 gdpr'!$A$15</definedName>
    <definedName name="rischio">Info!$F$2:$F$4</definedName>
    <definedName name="Ty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 i="12" l="1"/>
  <c r="T30" i="12"/>
  <c r="S30" i="12"/>
  <c r="U29" i="12"/>
  <c r="T29" i="12"/>
  <c r="S29" i="12"/>
  <c r="U28" i="12"/>
  <c r="T28" i="12"/>
  <c r="S28" i="12"/>
  <c r="A28" i="12"/>
  <c r="U27" i="12"/>
  <c r="T27" i="12"/>
  <c r="S27" i="12"/>
  <c r="U26" i="12"/>
  <c r="T26" i="12"/>
  <c r="S26" i="12"/>
  <c r="U25" i="12"/>
  <c r="T25" i="12"/>
  <c r="S25" i="12"/>
  <c r="U24" i="12"/>
  <c r="T24" i="12"/>
  <c r="S24" i="12"/>
  <c r="A23" i="12"/>
  <c r="U22" i="12"/>
  <c r="T22" i="12"/>
  <c r="V22" i="12" s="1"/>
  <c r="S22" i="12"/>
  <c r="U21" i="12"/>
  <c r="T21" i="12"/>
  <c r="S21" i="12"/>
  <c r="A21" i="12"/>
  <c r="A20" i="12"/>
  <c r="U19" i="12"/>
  <c r="T19" i="12"/>
  <c r="V19" i="12" s="1"/>
  <c r="S19" i="12"/>
  <c r="A19" i="12"/>
  <c r="U18" i="12"/>
  <c r="T18" i="12"/>
  <c r="V18" i="12" s="1"/>
  <c r="S18" i="12"/>
  <c r="U17" i="12"/>
  <c r="T17" i="12"/>
  <c r="S17" i="12"/>
  <c r="A17" i="12"/>
  <c r="A16" i="12"/>
  <c r="U15" i="12"/>
  <c r="T15" i="12"/>
  <c r="V15" i="12" s="1"/>
  <c r="S15" i="12"/>
  <c r="U14" i="12"/>
  <c r="T14" i="12"/>
  <c r="S14" i="12"/>
  <c r="U13" i="12"/>
  <c r="T13" i="12"/>
  <c r="S13" i="12"/>
  <c r="U12" i="12"/>
  <c r="T12" i="12"/>
  <c r="S12" i="12"/>
  <c r="A12" i="12"/>
  <c r="U11" i="12"/>
  <c r="T11" i="12"/>
  <c r="S11" i="12"/>
  <c r="U10" i="12"/>
  <c r="T10" i="12"/>
  <c r="S10" i="12"/>
  <c r="A9" i="12"/>
  <c r="U8" i="12"/>
  <c r="T8" i="12"/>
  <c r="V8" i="12" s="1"/>
  <c r="S8" i="12"/>
  <c r="U3" i="12"/>
  <c r="V3" i="12" s="1"/>
  <c r="C2" i="12"/>
  <c r="A2" i="12"/>
  <c r="O42" i="11"/>
  <c r="A42" i="11"/>
  <c r="O41" i="11"/>
  <c r="A41" i="11"/>
  <c r="A30" i="12" s="1"/>
  <c r="O40" i="11"/>
  <c r="A40" i="11"/>
  <c r="O39" i="11"/>
  <c r="A39" i="11"/>
  <c r="O38" i="11"/>
  <c r="A38" i="11"/>
  <c r="A29" i="12" s="1"/>
  <c r="O37" i="11"/>
  <c r="A37" i="11"/>
  <c r="O36" i="11"/>
  <c r="A36" i="11"/>
  <c r="A27" i="12" s="1"/>
  <c r="O35" i="11"/>
  <c r="A35" i="11"/>
  <c r="O34" i="11"/>
  <c r="A34" i="11"/>
  <c r="A26" i="12" s="1"/>
  <c r="O33" i="11"/>
  <c r="A33" i="11"/>
  <c r="A25" i="12" s="1"/>
  <c r="O32" i="11"/>
  <c r="A32" i="11"/>
  <c r="A24" i="12" s="1"/>
  <c r="A31" i="11"/>
  <c r="O30" i="11"/>
  <c r="A30" i="11"/>
  <c r="A22" i="12" s="1"/>
  <c r="O29" i="11"/>
  <c r="A29" i="11"/>
  <c r="A28" i="11"/>
  <c r="O27" i="11"/>
  <c r="A27" i="11"/>
  <c r="O26" i="11"/>
  <c r="A26" i="11"/>
  <c r="O25" i="11"/>
  <c r="A25" i="11"/>
  <c r="A24" i="11"/>
  <c r="O23" i="11"/>
  <c r="A23" i="11"/>
  <c r="O22" i="11"/>
  <c r="A22" i="11"/>
  <c r="O21" i="11"/>
  <c r="A21" i="11"/>
  <c r="A18" i="12" s="1"/>
  <c r="O20" i="11"/>
  <c r="A20" i="11"/>
  <c r="A19" i="11"/>
  <c r="O18" i="11"/>
  <c r="A18" i="11"/>
  <c r="A15" i="12" s="1"/>
  <c r="O17" i="11"/>
  <c r="A17" i="11"/>
  <c r="A14" i="12" s="1"/>
  <c r="O16" i="11"/>
  <c r="A16" i="11"/>
  <c r="A13" i="12" s="1"/>
  <c r="O15" i="11"/>
  <c r="A15" i="11"/>
  <c r="O14" i="11"/>
  <c r="A14" i="11"/>
  <c r="O13" i="11"/>
  <c r="A13" i="11"/>
  <c r="A11" i="12" s="1"/>
  <c r="O12" i="11"/>
  <c r="A12" i="11"/>
  <c r="A10" i="12" s="1"/>
  <c r="A11" i="11"/>
  <c r="O10" i="11"/>
  <c r="A10" i="11"/>
  <c r="A8" i="12" s="1"/>
  <c r="A8" i="11"/>
  <c r="A7" i="12" s="1"/>
  <c r="J2" i="4"/>
  <c r="C2" i="4"/>
  <c r="V17" i="12" l="1"/>
  <c r="V26" i="12"/>
  <c r="V27" i="12"/>
  <c r="V11" i="12"/>
  <c r="V12" i="12"/>
  <c r="V25" i="12"/>
  <c r="V30" i="12"/>
  <c r="V13" i="12"/>
  <c r="V28" i="12"/>
  <c r="V10" i="12"/>
  <c r="V14" i="12"/>
  <c r="V21" i="12"/>
  <c r="V24" i="12"/>
  <c r="V29" i="12"/>
</calcChain>
</file>

<file path=xl/sharedStrings.xml><?xml version="1.0" encoding="utf-8"?>
<sst xmlns="http://schemas.openxmlformats.org/spreadsheetml/2006/main" count="1235" uniqueCount="312">
  <si>
    <t>Name und Kotaktdaten des betrieblichen Datenschutzbeauftragter:</t>
  </si>
  <si>
    <t>Zwecke der Verarbeitung:</t>
  </si>
  <si>
    <t>Beschreibung der Kategorien betroffener Personen und der Kategorien personenbezogener Daten:</t>
  </si>
  <si>
    <t>Kategorien von Empfängern, denen die Daten offengelegt worden sind bzw. werden (intern/extern) sowie Empfänger in Drittstaaten:</t>
  </si>
  <si>
    <t>Übermittlung in Drittstaaten:</t>
  </si>
  <si>
    <t>Regelfristen für die Löschung der Datenkategorien:</t>
  </si>
  <si>
    <t>Allgemeine Beschreibung der technischen und organisatorischen Maßnahmen:</t>
  </si>
  <si>
    <t>BUCHHALTUNG</t>
  </si>
  <si>
    <t>Archivierung der Daten</t>
  </si>
  <si>
    <t xml:space="preserve">Optisches Archiv zur revisionssicheren Archivierung von Auftrags- und Finanzbuchhaltungsdaten. Geschäftsunterlagen wie Kreditorenrechnungen oder Dokumenten werden hier manuell gescannt und archiviert. </t>
  </si>
  <si>
    <t xml:space="preserve">Allgemeine Abwicklung des Zahlungsverkehrs </t>
  </si>
  <si>
    <t>Art. 6 Abs. 1 lit. b DSGVO</t>
  </si>
  <si>
    <t xml:space="preserve">Name und Kontodaten </t>
  </si>
  <si>
    <t xml:space="preserve">Mitarbeiter der Buchhaltung </t>
  </si>
  <si>
    <t>IP-Adresse der Webseitenbesucher 
Bewegungen und Clicks der Besucher auf der Webseite
Browser-Fingerprints</t>
  </si>
  <si>
    <t>Tracking-Maßnahmen</t>
  </si>
  <si>
    <t>Speicherung der IP-Adresse, der besuchten Unterseiten und der Verweildauer durch die Tracking Software beim Besuch der Webseite. Darüber hinaus Einsatz des Analysetool „Google Analytics“ zur Optimierung des Webauftritts.</t>
  </si>
  <si>
    <t xml:space="preserve">Webseitenbesucher </t>
  </si>
  <si>
    <t>Newsletter</t>
  </si>
  <si>
    <t xml:space="preserve">Softwarewartung zur Behebung von Fehlern, zur Verbesserung der Performance oder anderer Attribute und Anpassungen an Veränderungen. </t>
  </si>
  <si>
    <t>Wartung der Software im Auftrag bedarf keiner eigenen Rechtsgrundlage; Voraussetzungen des Art. 28 DSGVO sind eingehalten.</t>
  </si>
  <si>
    <t>Alle personenbezogenen Daten, die in der Software sichtbar sind.</t>
  </si>
  <si>
    <t>Art. 6 Abs. 1 lit. c DSGVO,</t>
  </si>
  <si>
    <t>Die Benutzerkontrolle soll verhindern, dass Unbefugte automatisierte Verarbeitungssysteme mit Hilfe von Datenübertragung nutzten können. 
- Festlegung zugangsberechtigter Mitarbeiter
 - Erstellen von Benutzerprofilen
 - Passwortvergabe
 - Authentifikation mit Benutzername/Passwort
 - Regelmäßige Kontrolle von Berechtigungen
 - Sperrung von Berechtigungen ausscheidender Mitarbeiter
 - Zuordnung von Benutzerprofilen zu IT-Systemen
 - Einsatz von Verschlüsselungs-Technologie
 - Einsatz von Anti-Viren-Software</t>
  </si>
  <si>
    <t>Die Übertragungskontrolle soll gewährleisten, dass überprüft und festgestellt werden kann, an welche Stellen personenbezogene Daten mit Hilfe von Einrichtungen zur Datenübertragung übermittelt oder zur Verfügung gestellt wurden oder werden können.  
- Einrichtungen von Standleitungen beziehungsweise Verschlüsselungs-Technologien
 - Erstellen einer Übersicht von regelmäßigen Abruf- und Übermittlungsvorgängen
 - Dokumentation der Empfänger von Daten und der Zeitspannen der geplanten Überlassung beziehungsweise vereinbarter Löschfristen</t>
  </si>
  <si>
    <t>Die Transportkontrolle soll gewährleisten, dass bei der Übermittlung personenbezogener Daten sowie beim Transport von Datenträgern die Vertraulichkeit und Integrität der Daten geschützt werden. 
- Einrichtungen von Standleitungen beziehungsweise Verschlüsselungs-Technologien</t>
  </si>
  <si>
    <t>Die Datenintegrität soll gewährleisten, dass gespeicherte personenbezogene Daten nicht durch Fehlfunktionen des Systems beschädigt werden können. 
- Erstellen eines Backup- &amp; Recoverykonzepts</t>
  </si>
  <si>
    <t>Lieferant</t>
  </si>
  <si>
    <t>Die Rechtmäßigkeit orientiert sich neben den Prinzipien 
„Verhältnismäßigkeit“ (Art. 5 Abs. 1 lit. b), 
„Transparenz“ (Art. 5 Abs. 1 lit. a), 
„Datenminimierung“ (Art. 5 Abs. 1 lit. c), 
„Richtigkeit“ (Art. 5 Abs. 1 lit. d), 
„Speicherbegrenzung“ (Art. 5 Abs. 1 lit. c) und 
„Integrität und Vertraulichkeit“ (Art. 5 Abs. 1 lit. f), insbesondere an dem Prinzip der Zweckbindung (Art. 5 Abs. 1 lit. b).</t>
  </si>
  <si>
    <t>Art. 6 Abs.1 lit. c DSGVO</t>
  </si>
  <si>
    <t>Eine Übermittlung an andere Unternehmen mit Sitz außerhalb der EU finden nur in Ausnahmefällen und bei bestimmten Datenverarbeitungen statt. Siehe Spalte L.</t>
  </si>
  <si>
    <t>RISK LEVEL KEY</t>
  </si>
  <si>
    <t>LOW</t>
  </si>
  <si>
    <t>MEDIUM</t>
  </si>
  <si>
    <t>HIGH</t>
  </si>
  <si>
    <t>EXTREME</t>
  </si>
  <si>
    <t>Lieferanten 
Anlegung von Akten (Bestellungen, Lieferscheine, Rechnungen)</t>
  </si>
  <si>
    <t>Wartung der Software</t>
  </si>
  <si>
    <t xml:space="preserve">Erteilt </t>
  </si>
  <si>
    <t>Die Speicherkontrolle soll verhindern, dass unbefugte von gespeicherten personenbezogenen Daten Kenntnis nehmen sowie diese eingeben, verändern und löschen können.  
- Festlegung von Berechtigungen in den IT-Systemen
 - Differenzierte Berechtigungen für lesen, löschen und ändern
 - Differenzierte Berechtigungen für Daten, Anwendungen und Betriebssystem  Anzahl der Administratoren auf das „Notwendigste“ reduziert
 - Passwortrichtlinie inkl. Passwortlänge, Passwortwechsel
 - Protokollierung von Zugriffen auf Anwendungen
 - Verwaltung der Rechte durch Systemadministratoren</t>
  </si>
  <si>
    <t>Die Datenträgerkontrolle soll verhindern, dass Unbefugte Datenträger lesen, kopieren, verändern oder löschen können.  Sichere Aufbewahrung von Datenträgern
- Einrichtungen von Standleitungen beziehungsweise VPN-Tunneln
 -Weitergabe von Daten in anonymisierter oder pseudonymisierter Form
 -Verschlüsselung von (mobilen) Datenträgern
 -Ordnungsgemäße Vernichtung von Datenträgern (DIN 32757)
 -Einsatz von Aktenvernichtern beziehungsweise Dienstleistern (nach Möglichkeit mit Datenschutz-Gütesiegel)
 -Protokollierung der Vernichtung</t>
  </si>
  <si>
    <t>Die Zugriffskontrolle soll gewährleisten, dass die zur Benutzung eines automatisierten Verarbeitungssystems Berechtigten ausschließlich zu den von ihrer Zugangsberechtigung umfassten personenbezogenen Daten Zugang haben. 
- Festlegung von Berechtigungen in den IT-Systemen
 - Differenzierte Berechtigungen für lesen, löschen und ändern
 - Differenzierte Berechtigungen für Daten, Anwendungen und Betriebssystem
 - Verwaltung der Rechte durch Systemadministratoren
 - Anzahl der Administratoren auf das „Notwendigste“ reduziert
 - Passwortrichtlinie inkl. Passwortlänge, Passwortwechsel
 - Protokollierung von Zugriffen auf Anwendungen</t>
  </si>
  <si>
    <t>Die Wiederherstellbarkeit soll gewährleisten, dass eingesetzte Systeme im Störungsfall wiederhergestellt werden können.  
- Erstellen eines Backup- &amp; Recoverykonzepts
 - Festplattenspiegelung nach Vereinbarung mit dem Auftraggeber
 - Testen von Datenwiederherstellung
 - Erstellen eines Notfallplans</t>
  </si>
  <si>
    <t>Die Zuverlässigkeit soll gewährleisten, dass alle Funktionen des Systems zur Verfügung stehen und auftretende Fehlfunktionen gemeldet werden.  
- Unabhängig von einander funktionierende Systeme
 - Automatisierte Meldung von Fehlfunktionen
 - Anti-Viren-Schutz</t>
  </si>
  <si>
    <t>Die Verfügbarkeitskontrolle soll gewährleisten, dass personenbezogene Daten gegen Zerstörung oder Verlust geschützt sind.  Geräte zur Überwachung von Temperatur und Feuchtigkeit in Serverräumen
-  Feuer- und Rauchmeldeanlagen
-  Feuerlöschgeräte in Serverräumen
 - Aufbewahrung von Datensicherung an einem sicheren, ausgelagerten Ort
 - Alarmmeldung bei unberechtigten Zutritten zu Serverräumen
 - Erstellen eines Notfallplans</t>
  </si>
  <si>
    <t>Die Zugangskontrolle soll verhindern, dass Unbefugte Zugang zu Verarbeitungsanlagen erhalten, mit denen die Verarbeitung durch-geführt wird.
 - Alarmanlage
 - Chipkarten-/Transponder-Schließsystem
 - Abschließbare Serverschränke
 - Sorgfältige Auswahl Reinigungspersonal
 - Sicherheitsschlösser</t>
  </si>
  <si>
    <t>ACCEPTABLE</t>
  </si>
  <si>
    <t>TOLERABLE</t>
  </si>
  <si>
    <t>UNDESIRABLE</t>
  </si>
  <si>
    <t>INTOLERABLE</t>
  </si>
  <si>
    <t>IMPROBABLE</t>
  </si>
  <si>
    <t>POSSIBLE</t>
  </si>
  <si>
    <t>PROBABLE</t>
  </si>
  <si>
    <t>ASSET</t>
  </si>
  <si>
    <t>RISK SEVERITY KEY</t>
  </si>
  <si>
    <t>RISK LIKELIHOOD KEY</t>
  </si>
  <si>
    <t>EXTERNAL</t>
  </si>
  <si>
    <t>INSIDER</t>
  </si>
  <si>
    <t>TRUSTED INSIDER</t>
  </si>
  <si>
    <t xml:space="preserve">Kontaktdaten
Auftragsdaten </t>
  </si>
  <si>
    <r>
      <t xml:space="preserve">Registro delle attività di trattamento / </t>
    </r>
    <r>
      <rPr>
        <b/>
        <i/>
        <sz val="20"/>
        <color theme="4"/>
        <rFont val="Calibri"/>
        <family val="2"/>
        <scheme val="minor"/>
      </rPr>
      <t>Verzeichnis von Verarbeitungstätigkeiten</t>
    </r>
  </si>
  <si>
    <t>ai sensi dell'art 30 reg. 679/2016/UE - im Sinne des Art. 30 Verordnung 679/2016/EU</t>
  </si>
  <si>
    <t>Art. 24</t>
  </si>
  <si>
    <r>
      <t xml:space="preserve">Contitolari del trattamento
</t>
    </r>
    <r>
      <rPr>
        <b/>
        <i/>
        <sz val="11"/>
        <color theme="4"/>
        <rFont val="Calibri"/>
        <family val="2"/>
        <scheme val="minor"/>
      </rPr>
      <t>Gemeinsam für die Verarbeitung Verantwortliche</t>
    </r>
  </si>
  <si>
    <t>Art. 26</t>
  </si>
  <si>
    <r>
      <t xml:space="preserve">Rappresentante del titolare del trattamento
</t>
    </r>
    <r>
      <rPr>
        <b/>
        <i/>
        <sz val="11"/>
        <color theme="4"/>
        <rFont val="Calibri"/>
        <family val="2"/>
        <scheme val="minor"/>
      </rPr>
      <t>Vertreter des Dateninhabers</t>
    </r>
  </si>
  <si>
    <t>Art. 27</t>
  </si>
  <si>
    <r>
      <rPr>
        <b/>
        <sz val="11"/>
        <rFont val="Calibri"/>
        <family val="2"/>
        <scheme val="minor"/>
      </rPr>
      <t>Responsabile del trattamento dei dati</t>
    </r>
    <r>
      <rPr>
        <b/>
        <i/>
        <sz val="11"/>
        <color theme="3"/>
        <rFont val="Calibri"/>
        <family val="2"/>
        <scheme val="minor"/>
      </rPr>
      <t xml:space="preserve">
</t>
    </r>
    <r>
      <rPr>
        <b/>
        <i/>
        <sz val="11"/>
        <color theme="4"/>
        <rFont val="Calibri"/>
        <family val="2"/>
        <scheme val="minor"/>
      </rPr>
      <t>Auftragsverarbeiter</t>
    </r>
  </si>
  <si>
    <t>Art. 28</t>
  </si>
  <si>
    <r>
      <t xml:space="preserve">Responsabile della protezione dei dati (DPO)
</t>
    </r>
    <r>
      <rPr>
        <b/>
        <i/>
        <sz val="11"/>
        <color theme="4"/>
        <rFont val="Calibri"/>
        <family val="2"/>
        <scheme val="minor"/>
      </rPr>
      <t>Datenschutzbeauftragter (DPO)</t>
    </r>
  </si>
  <si>
    <t>Art. 37</t>
  </si>
  <si>
    <t xml:space="preserve">Hierzu zählen Zahlungsdienstleister, Behörden, Gerichte, sonstige öffentliche Stellen. Interne Empfänger können z.B. sein: Buchhaltung, ... </t>
  </si>
  <si>
    <t>Giustificazione</t>
  </si>
  <si>
    <t>Daten</t>
  </si>
  <si>
    <t>Risiko</t>
  </si>
  <si>
    <t>consenso/ 
Einwilligung</t>
  </si>
  <si>
    <t>Sì / Ja</t>
  </si>
  <si>
    <t>basso/
gering</t>
  </si>
  <si>
    <t>Esecuzione di un contratto cui l'interessato è parte/
Erfüllung eines Vertrages, dessen Vertragspartei der Betroffene ist</t>
  </si>
  <si>
    <t>No / Nein</t>
  </si>
  <si>
    <t>medio/
mittel</t>
  </si>
  <si>
    <t>Adempimento a un obbligo legale/
Erfüllung einer rechtlichen Pflicht</t>
  </si>
  <si>
    <t>alto/
hoch</t>
  </si>
  <si>
    <t>Salvaguardia di un interesse vitale dell'interessato/ 
Schutz lebenswichtiger Interessen des Betroffenen</t>
  </si>
  <si>
    <t>Esecuzione di un compito di intresse pubblico/ 
Wahrnehmung einer Aufgabe im öffentlichen Interesse</t>
  </si>
  <si>
    <t>Perseguimento di un legittimo intresse del titolare o di terzi/ 
Wahrung berechtigter Interessen des Dateninhabers oder Dritter</t>
  </si>
  <si>
    <t>Übermittlung personenbezogener Daten – Inland, EU-Länder und Ausland</t>
  </si>
  <si>
    <t>Der Gesetzgeber hat vielfältige Aufbewahrungspflichten und -fristen erlassen. Nach Ablauf dieser Fristen werden die entsprechenden Daten routinemäßig gelöscht. Sofern Daten hiervon nicht berührt sind, werden sie gelöscht, wenn ihre spezifischen Verarbeitungszwecke wegfallen. Siehe Spalte N</t>
  </si>
  <si>
    <t>Die Systeme der Gesellschaft werden durch eine Vielzahl von Maßnahmen gegen unbefugten Zugriff, Verlust oder Zerstörung und unzulässige Veränderung geschützt.</t>
  </si>
  <si>
    <t xml:space="preserve">Eingangs-, Ausgangs-, Buchungsbelege, Unterlagen </t>
  </si>
  <si>
    <r>
      <t xml:space="preserve">Die Zugangskontrolle soll verhindern, dass Unbefugte Zugang zu Verarbeitungsanlagen erhalten, mit denen die Verarbeitung durchgeführt wird.
</t>
    </r>
    <r>
      <rPr>
        <i/>
        <sz val="11"/>
        <rFont val="Calibri"/>
        <family val="2"/>
        <scheme val="minor"/>
      </rPr>
      <t> - Alarmanlage
 - Chipkarten-/Transponder-Schließsystem
 - Abschließbare Serverschränke
 - Sorgfältige Auswahl Reinigungspersonal
 - Sicherheitsschlösser</t>
    </r>
  </si>
  <si>
    <r>
      <t xml:space="preserve">Die Datenträgerkontrolle soll verhindern, dass Unbefugte Datenträger lesen, kopieren, verändern oder löschen können.  Sichere Aufbewahrung von Datenträgern
</t>
    </r>
    <r>
      <rPr>
        <i/>
        <sz val="11"/>
        <rFont val="Calibri"/>
        <family val="2"/>
        <scheme val="minor"/>
      </rPr>
      <t>- Einrichtungen von Standleitungen beziehungsweise VPN-Tunneln
 -Weitergabe von Daten in anonymisierter oder pseudonymisierter Form
 -Verschlüsselung von (mobilen) Datenträgern
 -Ordnungsgemäße Vernichtung von Datenträgern (DIN 32757)
 -Einsatz von Aktenvernichtern beziehungsweise Dienstleistern (nach Möglichkeit mit Datenschutz-Gütesiegel)
 -Protokollierung der Vernichtung</t>
    </r>
  </si>
  <si>
    <r>
      <t xml:space="preserve">Die Speicherkontrolle soll verhindern, dass unbefugte von gespeicherten personenbezogenen Daten Kenntnis nehmen sowie diese eingeben, verändern und löschen können.  
</t>
    </r>
    <r>
      <rPr>
        <i/>
        <sz val="11"/>
        <rFont val="Calibri"/>
        <family val="2"/>
        <scheme val="minor"/>
      </rPr>
      <t>- Festlegung von Berechtigungen in den IT-Systemen
 - Differenzierte Berechtigungen für lesen, löschen und ändern
 - Differenzierte Berechtigungen für Daten, Anwendungen und Betriebssystem  Anzahl der Administratoren auf das „Notwendigste“ reduziert
 - Passwortrichtlinie inkl. Passwortlänge, Passwortwechsel
 - Protokollierung von Zugriffen auf Anwendungen
 - Verwaltung der Rechte durch Systemadministratoren</t>
    </r>
  </si>
  <si>
    <r>
      <t xml:space="preserve">Die Benutzerkontrolle soll verhindern, dass Unbefugte automatisierte Verarbeitungssysteme mit Hilfe von Datenübertragung nutzten können. 
</t>
    </r>
    <r>
      <rPr>
        <i/>
        <sz val="11"/>
        <rFont val="Calibri"/>
        <family val="2"/>
        <scheme val="minor"/>
      </rPr>
      <t>- Festlegung zugangsberechtigter Mitarbeiter
 - Erstellen von Benutzerprofilen
 - Passwortvergabe
 - Authentifikation mit Benutzername/Passwort
 - Regelmäßige Kontrolle von Berechtigungen
 - Sperrung von Berechtigungen ausscheidender Mitarbeiter
 - Zuordnung von Benutzerprofilen zu IT-Systemen
 - Einsatz von Verschlüsselungs-Technologie
 - Einsatz von Anti-Viren-Software</t>
    </r>
  </si>
  <si>
    <r>
      <t xml:space="preserve">Die Zugriffskontrolle soll gewährleisten, dass die zur Benutzung eines automatisierten Verarbeitungssystems Berechtigten ausschließlich zu den von ihrer Zugangsberechtigung umfassten personenbezogenen Daten Zugang haben. 
</t>
    </r>
    <r>
      <rPr>
        <i/>
        <sz val="11"/>
        <rFont val="Calibri"/>
        <family val="2"/>
        <scheme val="minor"/>
      </rPr>
      <t>- Festlegung von Berechtigungen in den IT-Systemen
 - Differenzierte Berechtigungen für lesen, löschen und ändern
 - Differenzierte Berechtigungen für Daten, Anwendungen und Betriebssystem
 - Verwaltung der Rechte durch Systemadministratoren
 - Anzahl der Administratoren auf das „Notwendigste“ reduziert
 - Passwortrichtlinie inkl. Passwortlänge, Passwortwechsel
 - Protokollierung von Zugriffen auf Anwendungen</t>
    </r>
  </si>
  <si>
    <r>
      <t xml:space="preserve">Die Übertragungskontrolle soll gewährleisten, dass überprüft und festgestellt werden kann, an welche Stellen personenbezogene Daten mit Hilfe von Einrichtungen zur Datenübertragung übermittelt oder zur Verfügung gestellt wurden oder werden können.  </t>
    </r>
    <r>
      <rPr>
        <i/>
        <sz val="11"/>
        <rFont val="Calibri"/>
        <family val="2"/>
        <scheme val="minor"/>
      </rPr>
      <t xml:space="preserve">
- Einrichtungen von Standleitungen beziehungsweise Verschlüsselungs-Technologien
 - Erstellen einer Übersicht von regelmäßigen Abruf- und Übermittlungsvorgängen
 - Dokumentation der Empfänger von Daten und der Zeitspannen der geplanten Überlassung beziehungsweise vereinbarter Löschfristen</t>
    </r>
  </si>
  <si>
    <r>
      <t xml:space="preserve">Die Transportkontrolle soll gewährleisten, dass bei der Übermittlung personenbezogener Daten sowie beim Transport von Datenträgern die Vertraulichkeit und Integrität der Daten geschützt werden. 
</t>
    </r>
    <r>
      <rPr>
        <i/>
        <sz val="11"/>
        <rFont val="Calibri"/>
        <family val="2"/>
        <scheme val="minor"/>
      </rPr>
      <t>- Einrichtungen von Standleitungen beziehungsweise Verschlüsselungs-Technologien</t>
    </r>
  </si>
  <si>
    <r>
      <t xml:space="preserve">Die Wiederherstellbarkeit soll gewährleisten, dass eingesetzte Systeme im Störungsfall wiederhergestellt werden können.  
</t>
    </r>
    <r>
      <rPr>
        <i/>
        <sz val="11"/>
        <rFont val="Calibri"/>
        <family val="2"/>
        <scheme val="minor"/>
      </rPr>
      <t>- Erstellen eines Backup- &amp; Recoverykonzepts
 - Festplattenspiegelung nach Vereinbarung mit dem Auftraggeber
 - Testen von Datenwiederherstellung
 - Erstellen eines Notfallplans</t>
    </r>
  </si>
  <si>
    <r>
      <t xml:space="preserve">Die Zuverlässigkeit soll gewährleisten, dass alle Funktionen des Systems zur Verfügung stehen und auftretende Fehlfunktionen gemeldet werden.  
</t>
    </r>
    <r>
      <rPr>
        <i/>
        <sz val="11"/>
        <rFont val="Calibri"/>
        <family val="2"/>
        <scheme val="minor"/>
      </rPr>
      <t>- Unabhängig von einander funktionierende Systeme
 - Automatisierte Meldung von Fehlfunktionen
 - Anti-Viren-Schutz</t>
    </r>
  </si>
  <si>
    <r>
      <t xml:space="preserve">Die Datenintegrität soll gewährleisten, dass gespeicherte personenbezogene Daten nicht durch Fehlfunktionen des Systems beschädigt werden können. 
</t>
    </r>
    <r>
      <rPr>
        <i/>
        <sz val="11"/>
        <rFont val="Calibri"/>
        <family val="2"/>
        <scheme val="minor"/>
      </rPr>
      <t>- Erstellen eines Backup- &amp; Recoverykonzepts</t>
    </r>
  </si>
  <si>
    <r>
      <t xml:space="preserve">Die Verfügbarkeitskontrolle soll gewährleisten, dass personenbezogene Daten gegen Zerstörung oder Verlust geschützt sind.  Geräte zur Überwachung von Temperatur und Feuchtigkeit in Serverräumen
</t>
    </r>
    <r>
      <rPr>
        <i/>
        <sz val="11"/>
        <rFont val="Calibri"/>
        <family val="2"/>
        <scheme val="minor"/>
      </rPr>
      <t>-  Feuer- und Rauchmeldeanlagen
-  Feuerlöschgeräte in Serverräumen
 - Aufbewahrung von Datensicherung an einem sicheren, ausgelagerten Ort
 - Alarmmeldung bei unberechtigten Zutritten zu Serverräumen
 - Erstellen eines Notfallplans</t>
    </r>
  </si>
  <si>
    <t>Auswirkungen</t>
  </si>
  <si>
    <t>Risikoprioritätszahl (RPZ)</t>
  </si>
  <si>
    <t>akzeptabel</t>
  </si>
  <si>
    <t>tolerabel</t>
  </si>
  <si>
    <t>unerwünscht</t>
  </si>
  <si>
    <t>niedrig</t>
  </si>
  <si>
    <t>mittel</t>
  </si>
  <si>
    <t>hoch</t>
  </si>
  <si>
    <t>kein bis ein kleiner Effekt</t>
  </si>
  <si>
    <t>Die Auswirkungen sind spürbar aber nicht kritisch</t>
  </si>
  <si>
    <t>Große Auswirkungen, welche schnelle Maßnahmen erfordern</t>
  </si>
  <si>
    <t>ALARP (as low as reasonably practicable)</t>
  </si>
  <si>
    <t xml:space="preserve"> nicht akzeptabel</t>
  </si>
  <si>
    <t>Eintritts-wahrscheinlichkeit</t>
  </si>
  <si>
    <t>unwahrscheilich</t>
  </si>
  <si>
    <t>beherrscht</t>
  </si>
  <si>
    <t>Risiko ist unwahrscheinlich</t>
  </si>
  <si>
    <t>möglich</t>
  </si>
  <si>
    <t>nicht beherrscht</t>
  </si>
  <si>
    <t>Risiko kann eintreten</t>
  </si>
  <si>
    <t>wahrscheinlich</t>
  </si>
  <si>
    <t>Risiko wird eintreten</t>
  </si>
  <si>
    <t>TOM</t>
  </si>
  <si>
    <t>RPZ</t>
  </si>
  <si>
    <t xml:space="preserve">Dati di contatto 
</t>
  </si>
  <si>
    <t>DE</t>
  </si>
  <si>
    <t>Name und Kontaktdaten des Verantwortliche sowie ggf. seines Vertreters:</t>
  </si>
  <si>
    <t>Name und Kontaktdaten des betrieblichen Datenschutzbeauftragter:</t>
  </si>
  <si>
    <t xml:space="preserve"> - IDEM - </t>
  </si>
  <si>
    <t xml:space="preserve"> - idem - </t>
  </si>
  <si>
    <t xml:space="preserve">- idem zum basis tom - </t>
  </si>
  <si>
    <t>Verantwortlichen oder Auftragsverarbeitern / keine</t>
  </si>
  <si>
    <t>IT</t>
  </si>
  <si>
    <t>Buchhaltung</t>
  </si>
  <si>
    <t xml:space="preserve"> Einnahmen- und Ausgabenrechnung, Vermögensübersicht,  Jahresabschluss - Bilanz, Gewinn- und Verlustrechnung.</t>
  </si>
  <si>
    <t>Siehe TOM bzw. TOM ADV</t>
  </si>
  <si>
    <t>Veranstaltungsorganisation</t>
  </si>
  <si>
    <t xml:space="preserve">Art. 6 Abs. 1 S. 1 lit.a, b, f  DSGVO 
</t>
  </si>
  <si>
    <t>Alle</t>
  </si>
  <si>
    <t>Art. 6 Abs. 1 S. 1 lit. a, f DSGVO</t>
  </si>
  <si>
    <t xml:space="preserve">Funktionäre
Mitarbeiter, Angestellte, Pensionisten, Auszubildende, Praktikanten, gewerbliche Mitarbeiter
Förderungswerber (u.a. Sportler, Sportbetreuer, Schieds-/Kampfrichter)
</t>
  </si>
  <si>
    <t>Medien</t>
  </si>
  <si>
    <t>Fahrtenbuch für Vereinsfahrzeug</t>
  </si>
  <si>
    <t xml:space="preserve">Art. 6 Abs. 1 S. 1 lit.a, f  DSGVO 
</t>
  </si>
  <si>
    <t>Ansuchen um Fördermittel für die Vereinstätigkeit</t>
  </si>
  <si>
    <t>Gemeinsam Verantwortliche / keine Z.B Spielgemeinschaft</t>
  </si>
  <si>
    <t xml:space="preserve">Lieferanten, Dienstleister, Geschäftspartner
Mitglieder, Spieler
Trainer, Betreuer , Referenten, </t>
  </si>
  <si>
    <t>Weitergabe Daten VSS</t>
  </si>
  <si>
    <t>VSS</t>
  </si>
  <si>
    <t>Versicherungsvertrag zwischen VSS  und Versicherer</t>
  </si>
  <si>
    <t>Versicherung als ADV - Raiffeinsenversicherungsdienst, VSS</t>
  </si>
  <si>
    <t>Weitergabe Daten an Medien (Printmedien und Social Medias, Internet)</t>
  </si>
  <si>
    <t>Einreichung und Abrechnung Fördergesuche und Sponsoring</t>
  </si>
  <si>
    <t>Cloudstorage</t>
  </si>
  <si>
    <t>Die Speicherung von Vereinsdaten in der Cloud (genaue Angabe gewählter Cloud-Diensteanbieter z.B. Microsoft OneDrive) dient der Vereinfachung und Flexibilisierung des Zugriffs auf diese Daten im Vergleich zur Speicherung auf einem PC oder einer Festplatte, die ortsgebunden sind. Zudem sind die Daten so besser vor dauerndem Verlust geschützt und es wird Speicherplatz auf den vereinseigenen Datenträgern eingespart.</t>
  </si>
  <si>
    <t>Art. 6 Abs. 1 S. lit. f  DSGVO</t>
  </si>
  <si>
    <t xml:space="preserve">Je nach Verein, welche Daten ausgelagert werden
Mitglieder
</t>
  </si>
  <si>
    <t>Möglich</t>
  </si>
  <si>
    <t>Speicherdauer??</t>
  </si>
  <si>
    <r>
      <t>Name der Datenverarbeitung /</t>
    </r>
    <r>
      <rPr>
        <b/>
        <sz val="16"/>
        <color theme="5" tint="-0.249977111117893"/>
        <rFont val="Calibri"/>
        <family val="2"/>
        <scheme val="minor"/>
      </rPr>
      <t xml:space="preserve"> 
Nome del trattamento dei dati</t>
    </r>
  </si>
  <si>
    <r>
      <t xml:space="preserve">Zwecke der Datenverarbeitung / </t>
    </r>
    <r>
      <rPr>
        <b/>
        <sz val="16"/>
        <color theme="5" tint="-0.249977111117893"/>
        <rFont val="Calibri"/>
        <family val="2"/>
        <scheme val="minor"/>
      </rPr>
      <t>Finalità del trattamento dei dati</t>
    </r>
  </si>
  <si>
    <r>
      <t xml:space="preserve">Personenbezogene Daten - Datenkategorien / </t>
    </r>
    <r>
      <rPr>
        <b/>
        <sz val="16"/>
        <color theme="5" tint="-0.249977111117893"/>
        <rFont val="Calibri"/>
        <family val="2"/>
        <scheme val="minor"/>
      </rPr>
      <t xml:space="preserve">Categorie di dati - Dati personali </t>
    </r>
  </si>
  <si>
    <r>
      <t xml:space="preserve">Rechtsgrundlage / </t>
    </r>
    <r>
      <rPr>
        <b/>
        <sz val="16"/>
        <color theme="5" tint="-0.249977111117893"/>
        <rFont val="Calibri"/>
        <family val="2"/>
        <scheme val="minor"/>
      </rPr>
      <t>base</t>
    </r>
    <r>
      <rPr>
        <b/>
        <sz val="16"/>
        <rFont val="Calibri"/>
        <family val="2"/>
        <scheme val="minor"/>
      </rPr>
      <t xml:space="preserve"> </t>
    </r>
    <r>
      <rPr>
        <b/>
        <sz val="16"/>
        <color theme="5" tint="-0.249977111117893"/>
        <rFont val="Calibri"/>
        <family val="2"/>
        <scheme val="minor"/>
      </rPr>
      <t>giuridica</t>
    </r>
  </si>
  <si>
    <r>
      <t xml:space="preserve">Konsenserteilung  / </t>
    </r>
    <r>
      <rPr>
        <b/>
        <sz val="16"/>
        <color theme="5" tint="-0.249977111117893"/>
        <rFont val="Calibri"/>
        <family val="2"/>
        <scheme val="minor"/>
      </rPr>
      <t>formazione del consenso</t>
    </r>
  </si>
  <si>
    <r>
      <t xml:space="preserve">Informationsschreiben 
Betroffene/er / 
</t>
    </r>
    <r>
      <rPr>
        <b/>
        <sz val="16"/>
        <color theme="5" tint="-0.249977111117893"/>
        <rFont val="Calibri"/>
        <family val="2"/>
        <scheme val="minor"/>
      </rPr>
      <t>"informativa interessato "</t>
    </r>
  </si>
  <si>
    <r>
      <t xml:space="preserve">Beschreibung der 
Verarbeitung / </t>
    </r>
    <r>
      <rPr>
        <b/>
        <sz val="16"/>
        <color theme="5" tint="-0.249977111117893"/>
        <rFont val="Calibri"/>
        <family val="2"/>
        <scheme val="minor"/>
      </rPr>
      <t>Descrizione della 
elaborazione 
(Software etc)</t>
    </r>
  </si>
  <si>
    <r>
      <t xml:space="preserve">Verarbeitung von Daten i.S.d. Art. 9 Abs. 1 DSGVO / </t>
    </r>
    <r>
      <rPr>
        <b/>
        <sz val="16"/>
        <color theme="5" tint="-0.249977111117893"/>
        <rFont val="Calibri"/>
        <family val="2"/>
        <scheme val="minor"/>
      </rPr>
      <t>trattamento dati ai sensi dell'art. 9 cpv. 1 GDPR</t>
    </r>
  </si>
  <si>
    <r>
      <t xml:space="preserve">Angemessenes Datenschutzniveau </t>
    </r>
    <r>
      <rPr>
        <b/>
        <sz val="16"/>
        <color theme="5" tint="-0.249977111117893"/>
        <rFont val="Calibri"/>
        <family val="2"/>
        <scheme val="minor"/>
      </rPr>
      <t xml:space="preserve">/Livello adeguato di protezione dei dati </t>
    </r>
  </si>
  <si>
    <r>
      <t xml:space="preserve">Betroffene / betroffene Personengruppen / </t>
    </r>
    <r>
      <rPr>
        <b/>
        <sz val="16"/>
        <color theme="5" tint="-0.249977111117893"/>
        <rFont val="Calibri"/>
        <family val="2"/>
        <scheme val="minor"/>
      </rPr>
      <t>Gruppi di persone interessati / direttamente interessati</t>
    </r>
    <r>
      <rPr>
        <b/>
        <sz val="16"/>
        <rFont val="Calibri"/>
        <family val="2"/>
        <scheme val="minor"/>
      </rPr>
      <t xml:space="preserve"> </t>
    </r>
  </si>
  <si>
    <r>
      <t xml:space="preserve">Empfänger / Empfängerkategorien / </t>
    </r>
    <r>
      <rPr>
        <b/>
        <sz val="16"/>
        <color theme="5" tint="-0.249977111117893"/>
        <rFont val="Calibri"/>
        <family val="2"/>
        <scheme val="minor"/>
      </rPr>
      <t>Destinatari / Categorie di destinatari</t>
    </r>
  </si>
  <si>
    <r>
      <t xml:space="preserve">Drittstaatentransfer / </t>
    </r>
    <r>
      <rPr>
        <b/>
        <sz val="16"/>
        <color theme="5" tint="-0.249977111117893"/>
        <rFont val="Calibri"/>
        <family val="2"/>
        <scheme val="minor"/>
      </rPr>
      <t>trasferimento di paesi terzi</t>
    </r>
  </si>
  <si>
    <r>
      <t xml:space="preserve">Zugriffsberechtigte / </t>
    </r>
    <r>
      <rPr>
        <b/>
        <sz val="16"/>
        <color theme="5" tint="-0.249977111117893"/>
        <rFont val="Calibri"/>
        <family val="2"/>
        <scheme val="minor"/>
      </rPr>
      <t>accessor autorizzato</t>
    </r>
  </si>
  <si>
    <r>
      <t xml:space="preserve">Regelfristen für die Löschung / </t>
    </r>
    <r>
      <rPr>
        <b/>
        <sz val="16"/>
        <color theme="5" tint="-0.249977111117893"/>
        <rFont val="Calibri"/>
        <family val="2"/>
        <scheme val="minor"/>
      </rPr>
      <t>Periodi standard per la cancellazione</t>
    </r>
  </si>
  <si>
    <r>
      <t xml:space="preserve">Allgemeine Beschreibung der technischen  und organisatorischen Maßnahmen / </t>
    </r>
    <r>
      <rPr>
        <b/>
        <sz val="16"/>
        <color theme="5" tint="-0.249977111117893"/>
        <rFont val="Calibri"/>
        <family val="2"/>
        <scheme val="minor"/>
      </rPr>
      <t>Descrizione generale delle misure tecniche e organizzative</t>
    </r>
  </si>
  <si>
    <r>
      <t xml:space="preserve">Datenschutzfolgenabschätzung / </t>
    </r>
    <r>
      <rPr>
        <b/>
        <sz val="16"/>
        <color theme="5" tint="-0.249977111117893"/>
        <rFont val="Calibri"/>
        <family val="2"/>
        <scheme val="minor"/>
      </rPr>
      <t>Valutazione dell'impatto</t>
    </r>
  </si>
  <si>
    <r>
      <t xml:space="preserve">Anmerkung / </t>
    </r>
    <r>
      <rPr>
        <b/>
        <sz val="16"/>
        <color theme="5" tint="-0.249977111117893"/>
        <rFont val="Calibri"/>
        <family val="2"/>
        <scheme val="minor"/>
      </rPr>
      <t xml:space="preserve">notazione </t>
    </r>
  </si>
  <si>
    <r>
      <t xml:space="preserve">Hinweis / </t>
    </r>
    <r>
      <rPr>
        <b/>
        <sz val="16"/>
        <color theme="5" tint="-0.249977111117893"/>
        <rFont val="Calibri"/>
        <family val="2"/>
        <scheme val="minor"/>
      </rPr>
      <t>suggerimento</t>
    </r>
  </si>
  <si>
    <t>Register der Verarbeitungstätigkeiten nach Art. 30 DSGVO / Registro dei trattamenti ai sensi dell'art. 30 DSGVO</t>
  </si>
  <si>
    <t>SONSTIGES</t>
  </si>
  <si>
    <t xml:space="preserve">Art. 17 Abs. 1 lit. a DSGVO unverzüglich nach Zweckerfüllung   </t>
  </si>
  <si>
    <t>IDEM</t>
  </si>
  <si>
    <t xml:space="preserve">WERBUNG </t>
  </si>
  <si>
    <t>VSS
Steuerberatung
Lohnbuchhaltung 
Sonstige Externe Daten Verarbeiter wie z.B. Cloudanbieter</t>
  </si>
  <si>
    <t>Steuerdienstleistung (Mod, Redditi, 770, CU)</t>
  </si>
  <si>
    <t xml:space="preserve">Newsletter-Abonnenten </t>
  </si>
  <si>
    <t>MITGLIEDER- UND SPORTLERVERWALTUNG</t>
  </si>
  <si>
    <t>Allgemeine Mitglieder- und und Sportlerverwaltung</t>
  </si>
  <si>
    <t>Fachverband</t>
  </si>
  <si>
    <t>Mitglieder, Sportler, Trainer, Funktionäre, etc.</t>
  </si>
  <si>
    <t>Veranstaltungsteilnehmer, freiwillige Helfer</t>
  </si>
  <si>
    <t xml:space="preserve">Ausschuss des Sportverein </t>
  </si>
  <si>
    <t>Kunden
Anlegung von Akten (Bestellungen, Lieferscheine, Rechnungen)</t>
  </si>
  <si>
    <t>alto/hoch</t>
  </si>
  <si>
    <t xml:space="preserve">Sì / Ja </t>
  </si>
  <si>
    <t xml:space="preserve">No / Nein </t>
  </si>
  <si>
    <t>TOM - Register der Verarbeitungstätigkeiten nach Art. 28 DSGVO/Registro dei trattamenti ai sensi dell'art. 28 DSGVO</t>
  </si>
  <si>
    <r>
      <t>Name und Kotaktdaten des Verantwortliche sowie ggf. seines Vertreters:/</t>
    </r>
    <r>
      <rPr>
        <b/>
        <sz val="16"/>
        <color theme="5" tint="-0.249977111117893"/>
        <rFont val="Calibri"/>
        <family val="2"/>
        <scheme val="minor"/>
      </rPr>
      <t>Nome e dati del referente del responsabile e, se del caso, del suo rappresentante:</t>
    </r>
  </si>
  <si>
    <r>
      <t>Name der Datenverarbeitung/</t>
    </r>
    <r>
      <rPr>
        <b/>
        <sz val="16"/>
        <color theme="5" tint="-0.249977111117893"/>
        <rFont val="Calibri"/>
        <family val="2"/>
        <scheme val="minor"/>
      </rPr>
      <t>Nome del trattamento dei dati</t>
    </r>
  </si>
  <si>
    <r>
      <t xml:space="preserve">Allgemeine Beschreibung der technischen  und organisatiorischen Maßnahmen
Zugangskontrolle/ </t>
    </r>
    <r>
      <rPr>
        <b/>
        <sz val="16"/>
        <color theme="5" tint="-0.249977111117893"/>
        <rFont val="Calibri"/>
        <family val="2"/>
        <scheme val="minor"/>
      </rPr>
      <t>Descrizione generale delle misure tecniche e organizzative
controllo accessi</t>
    </r>
    <r>
      <rPr>
        <b/>
        <sz val="16"/>
        <rFont val="Calibri"/>
        <family val="2"/>
        <scheme val="minor"/>
      </rPr>
      <t xml:space="preserve">
</t>
    </r>
  </si>
  <si>
    <r>
      <t xml:space="preserve">organisatorischen Maßnahmen/ </t>
    </r>
    <r>
      <rPr>
        <b/>
        <sz val="16"/>
        <color theme="5" tint="-0.249977111117893"/>
        <rFont val="Calibri"/>
        <family val="2"/>
        <scheme val="minor"/>
      </rPr>
      <t>misure organizzative</t>
    </r>
  </si>
  <si>
    <r>
      <t>technischen Maßnahmen/</t>
    </r>
    <r>
      <rPr>
        <b/>
        <sz val="16"/>
        <color theme="5" tint="-0.249977111117893"/>
        <rFont val="Calibri"/>
        <family val="2"/>
        <scheme val="minor"/>
      </rPr>
      <t>misure tecniche</t>
    </r>
    <r>
      <rPr>
        <b/>
        <sz val="16"/>
        <color theme="1"/>
        <rFont val="Calibri"/>
        <family val="2"/>
        <scheme val="minor"/>
      </rPr>
      <t xml:space="preserve">
</t>
    </r>
  </si>
  <si>
    <r>
      <t>Anmerkung/</t>
    </r>
    <r>
      <rPr>
        <b/>
        <sz val="16"/>
        <color theme="5" tint="-0.249977111117893"/>
        <rFont val="Calibri"/>
        <family val="2"/>
        <scheme val="minor"/>
      </rPr>
      <t>notazione</t>
    </r>
  </si>
  <si>
    <r>
      <t>Hinweis/</t>
    </r>
    <r>
      <rPr>
        <b/>
        <sz val="16"/>
        <color theme="5" tint="-0.249977111117893"/>
        <rFont val="Calibri"/>
        <family val="2"/>
        <scheme val="minor"/>
      </rPr>
      <t>suggerimento</t>
    </r>
  </si>
  <si>
    <r>
      <rPr>
        <sz val="11"/>
        <color theme="5" tint="-0.249977111117893"/>
        <rFont val="Calibri"/>
        <family val="2"/>
        <scheme val="minor"/>
      </rPr>
      <t>Il controllo degli accessi serve ad evitare che persone non autorizzate abbiano accesso ai luoghi in cui sono trattati i dati.</t>
    </r>
    <r>
      <rPr>
        <i/>
        <sz val="11"/>
        <color theme="5" tint="-0.249977111117893"/>
        <rFont val="Calibri"/>
        <family val="2"/>
        <scheme val="minor"/>
      </rPr>
      <t xml:space="preserve">
- sistema di alarme
- sistema di chiusura con batch o risponditori IT
- cabinet del server chiudibile
- scelta diligente del personale della pulizia
- serrature di sicurezza</t>
    </r>
  </si>
  <si>
    <t>Datenschutz-Folgenabschätzung der Verarbeitungstätigkeiten nach Art. 35 DSGVOValutazione dell'impatto sulla protezione dei dati delle attività di trattamento ai sensi dell'art. 35 DSGVO</t>
  </si>
  <si>
    <r>
      <t>Name und Kotaktdaten des betrieblichen Datenschutzbeauftragter/</t>
    </r>
    <r>
      <rPr>
        <b/>
        <sz val="16"/>
        <color theme="5" tint="-0.249977111117893"/>
        <rFont val="Calibri"/>
        <family val="2"/>
        <scheme val="minor"/>
      </rPr>
      <t>Nome e dati di contatto del responsabile della protezione dei dati dell'azienda:</t>
    </r>
  </si>
  <si>
    <r>
      <t xml:space="preserve">Datum der Letzen Revision / </t>
    </r>
    <r>
      <rPr>
        <b/>
        <sz val="16"/>
        <color theme="5" tint="-0.249977111117893"/>
        <rFont val="Calibri"/>
        <family val="2"/>
        <scheme val="minor"/>
      </rPr>
      <t>data dell' ultima revisione</t>
    </r>
  </si>
  <si>
    <r>
      <t>Heutiges Datum /</t>
    </r>
    <r>
      <rPr>
        <b/>
        <sz val="16"/>
        <color theme="5" tint="-0.249977111117893"/>
        <rFont val="Calibri"/>
        <family val="2"/>
        <scheme val="minor"/>
      </rPr>
      <t xml:space="preserve">Data di oggi </t>
    </r>
  </si>
  <si>
    <r>
      <t xml:space="preserve">verbleibende Tage zur Fälligkeit/ </t>
    </r>
    <r>
      <rPr>
        <b/>
        <sz val="16"/>
        <color theme="5" tint="-0.249977111117893"/>
        <rFont val="Calibri"/>
        <family val="2"/>
        <scheme val="minor"/>
      </rPr>
      <t>giorni restanti alla scadenza</t>
    </r>
  </si>
  <si>
    <r>
      <rPr>
        <b/>
        <sz val="16"/>
        <color theme="1"/>
        <rFont val="Calibri"/>
        <family val="2"/>
        <scheme val="minor"/>
      </rPr>
      <t>Name der Datenverarbeitung /</t>
    </r>
    <r>
      <rPr>
        <b/>
        <sz val="16"/>
        <color theme="5" tint="-0.249977111117893"/>
        <rFont val="Calibri"/>
        <family val="2"/>
        <scheme val="minor"/>
      </rPr>
      <t xml:space="preserve"> 
Nome del trattamento dei dati</t>
    </r>
  </si>
  <si>
    <r>
      <t xml:space="preserve">Scoring und Evaluierung, inkl. Profilbildung und Vorhersagen/ </t>
    </r>
    <r>
      <rPr>
        <b/>
        <sz val="11"/>
        <color theme="5" tint="-0.249977111117893"/>
        <rFont val="Arial"/>
        <family val="2"/>
      </rPr>
      <t xml:space="preserve">Punteggio e valutazione, compresa la definizione di profili e le previsioni
</t>
    </r>
  </si>
  <si>
    <r>
      <t xml:space="preserve">Automatisierte Entscheidungen mit rechtlicher oder im Gewicht vergleichbarer Wirkung/ </t>
    </r>
    <r>
      <rPr>
        <b/>
        <sz val="11"/>
        <color theme="5" tint="-0.249977111117893"/>
        <rFont val="Arial"/>
        <family val="2"/>
      </rPr>
      <t>Decisioni automatizzate con impatto giuridico o comparabile</t>
    </r>
  </si>
  <si>
    <r>
      <t xml:space="preserve">systematische Beobachtung / </t>
    </r>
    <r>
      <rPr>
        <b/>
        <sz val="11"/>
        <color theme="5" tint="-0.249977111117893"/>
        <rFont val="Arial"/>
        <family val="2"/>
      </rPr>
      <t xml:space="preserve">monitoraggio sistematico </t>
    </r>
  </si>
  <si>
    <r>
      <t xml:space="preserve">Sensible Daten/ </t>
    </r>
    <r>
      <rPr>
        <b/>
        <sz val="11"/>
        <color theme="5" tint="-0.249977111117893"/>
        <rFont val="Arial"/>
        <family val="2"/>
      </rPr>
      <t>dati sensibili</t>
    </r>
  </si>
  <si>
    <r>
      <t xml:space="preserve">Datenverarbeitung im großen Umfang/ </t>
    </r>
    <r>
      <rPr>
        <b/>
        <sz val="11"/>
        <color theme="5" tint="-0.249977111117893"/>
        <rFont val="Arial"/>
        <family val="2"/>
      </rPr>
      <t>Elaborazione dati su larga scala</t>
    </r>
  </si>
  <si>
    <r>
      <t xml:space="preserve">Datensätze, die abgeglichen oder kombiniert werden/ </t>
    </r>
    <r>
      <rPr>
        <b/>
        <sz val="11"/>
        <color theme="5" tint="-0.249977111117893"/>
        <rFont val="Arial"/>
        <family val="2"/>
      </rPr>
      <t>Registrazioni di dati corrette o combinate</t>
    </r>
  </si>
  <si>
    <r>
      <t xml:space="preserve">Daten von besonders schutzbedürftigen Personen/ </t>
    </r>
    <r>
      <rPr>
        <b/>
        <sz val="11"/>
        <color theme="5" tint="-0.249977111117893"/>
        <rFont val="Arial"/>
        <family val="2"/>
      </rPr>
      <t>Dati relativi alle persone particolarmente vulnerabili</t>
    </r>
  </si>
  <si>
    <r>
      <t xml:space="preserve">Innovative Nutzung oder Verwendung von technologischen und organisatorischen Lösungen / </t>
    </r>
    <r>
      <rPr>
        <b/>
        <sz val="11"/>
        <color theme="5" tint="-0.249977111117893"/>
        <rFont val="Arial"/>
        <family val="2"/>
      </rPr>
      <t xml:space="preserve">Uso o applicazione innovativi di soluzioni tecnologiche e organizzative 
</t>
    </r>
  </si>
  <si>
    <r>
      <t xml:space="preserve">Betroffene können ein Recht oder eine Dienstleistung ohne vorgeschaltete Datenverarbeitung nicht in Anspruch nehmen/ </t>
    </r>
    <r>
      <rPr>
        <b/>
        <sz val="11"/>
        <color theme="5" tint="-0.249977111117893"/>
        <rFont val="Arial"/>
        <family val="2"/>
      </rPr>
      <t xml:space="preserve">Le persone interessate non possono esercitare un diritto o un servizio senza previo trattamento dei dati
</t>
    </r>
  </si>
  <si>
    <r>
      <t xml:space="preserve">Diskriminierung/ </t>
    </r>
    <r>
      <rPr>
        <b/>
        <sz val="11"/>
        <color theme="5" tint="-0.249977111117893"/>
        <rFont val="Arial"/>
        <family val="2"/>
      </rPr>
      <t xml:space="preserve"> discriminazione</t>
    </r>
  </si>
  <si>
    <r>
      <t xml:space="preserve">Identitäts-diebstahl/ </t>
    </r>
    <r>
      <rPr>
        <b/>
        <sz val="11"/>
        <color theme="5" tint="-0.249977111117893"/>
        <rFont val="Arial"/>
        <family val="2"/>
      </rPr>
      <t>furto di identità</t>
    </r>
    <r>
      <rPr>
        <b/>
        <sz val="11"/>
        <color theme="1"/>
        <rFont val="Arial"/>
        <family val="2"/>
      </rPr>
      <t xml:space="preserve">
</t>
    </r>
  </si>
  <si>
    <r>
      <t xml:space="preserve">Rufschädigung/ </t>
    </r>
    <r>
      <rPr>
        <b/>
        <sz val="11"/>
        <color theme="5" tint="-0.249977111117893"/>
        <rFont val="Arial"/>
        <family val="2"/>
      </rPr>
      <t>calunnia</t>
    </r>
    <r>
      <rPr>
        <b/>
        <sz val="11"/>
        <color theme="1"/>
        <rFont val="Arial"/>
        <family val="2"/>
      </rPr>
      <t xml:space="preserve">
</t>
    </r>
  </si>
  <si>
    <r>
      <t xml:space="preserve">Finanzieller Verlust/ </t>
    </r>
    <r>
      <rPr>
        <b/>
        <sz val="11"/>
        <color theme="5" tint="-0.249977111117893"/>
        <rFont val="Arial"/>
        <family val="2"/>
      </rPr>
      <t>Perdita finanziaria</t>
    </r>
  </si>
  <si>
    <r>
      <t xml:space="preserve">Hinderung der Kontrolle über eigene Daten/ </t>
    </r>
    <r>
      <rPr>
        <b/>
        <sz val="11"/>
        <color theme="5" tint="-0.249977111117893"/>
        <rFont val="Arial"/>
        <family val="2"/>
      </rPr>
      <t>Impedire il controllo dei propri dati</t>
    </r>
  </si>
  <si>
    <r>
      <t xml:space="preserve">Profilbildung mit Standortdaten/   </t>
    </r>
    <r>
      <rPr>
        <b/>
        <sz val="11"/>
        <color theme="5" tint="-0.249977111117893"/>
        <rFont val="Arial"/>
        <family val="2"/>
      </rPr>
      <t xml:space="preserve">Creazione di profili con i dati di posizione
</t>
    </r>
  </si>
  <si>
    <r>
      <t xml:space="preserve">organisatorischen Maßnahmen/ </t>
    </r>
    <r>
      <rPr>
        <b/>
        <sz val="11"/>
        <color theme="5" tint="-0.249977111117893"/>
        <rFont val="Arial"/>
        <family val="2"/>
      </rPr>
      <t>misure organizzative</t>
    </r>
  </si>
  <si>
    <r>
      <t>technischen Maßnahmen/</t>
    </r>
    <r>
      <rPr>
        <b/>
        <sz val="11"/>
        <color theme="5" tint="-0.249977111117893"/>
        <rFont val="Arial"/>
        <family val="2"/>
      </rPr>
      <t>misure tecniche</t>
    </r>
    <r>
      <rPr>
        <b/>
        <sz val="11"/>
        <color theme="1"/>
        <rFont val="Arial"/>
        <family val="2"/>
      </rPr>
      <t xml:space="preserve">
</t>
    </r>
  </si>
  <si>
    <r>
      <t xml:space="preserve">Eintritts-wahrscheinlickeit/     </t>
    </r>
    <r>
      <rPr>
        <b/>
        <sz val="11"/>
        <color theme="5" tint="-0.249977111117893"/>
        <rFont val="Arial"/>
        <family val="2"/>
      </rPr>
      <t>Probabilità di occorrenza</t>
    </r>
  </si>
  <si>
    <r>
      <t>Auswirkungen/</t>
    </r>
    <r>
      <rPr>
        <b/>
        <sz val="11"/>
        <color theme="5" tint="-0.249977111117893"/>
        <rFont val="Arial"/>
        <family val="2"/>
      </rPr>
      <t xml:space="preserve"> conseguenze</t>
    </r>
  </si>
  <si>
    <r>
      <t xml:space="preserve">privacy by design and by default
Anmerkung/ </t>
    </r>
    <r>
      <rPr>
        <b/>
        <sz val="11"/>
        <color theme="5" tint="-0.249977111117893"/>
        <rFont val="Calibri"/>
        <family val="2"/>
        <scheme val="minor"/>
      </rPr>
      <t>notazione</t>
    </r>
  </si>
  <si>
    <t>Geschäftsführer / Verwalter "pro tempore"</t>
  </si>
  <si>
    <t xml:space="preserve">Dr. RA Klaus Pernthaler
Email: Klaus.pernthaler@ifkconsulting.com </t>
  </si>
  <si>
    <r>
      <t xml:space="preserve">Hinweis/ </t>
    </r>
    <r>
      <rPr>
        <b/>
        <sz val="11"/>
        <color theme="5" tint="-0.249977111117893"/>
        <rFont val="Calibri"/>
        <family val="2"/>
        <scheme val="minor"/>
      </rPr>
      <t xml:space="preserve">indizio </t>
    </r>
  </si>
  <si>
    <t xml:space="preserve">VEREINSVERWALTUNG UND ORGANISATION </t>
  </si>
  <si>
    <t>Verwaltung und Organisation des Vereins, Erfüllung der Statuten, Erfüllung aller vereinsbezogenen Aufgaben und Verpflichtungen.</t>
  </si>
  <si>
    <t>Zweck der Öffentlichkeitsarbeit des Vereins (Vereinszeitung, usw.) , Berichterstattung in den Tageszeitungen und Social Medias</t>
  </si>
  <si>
    <t>Versand von Newslettern mit allgemeine Informationen über das Vereinsgeschehen und das Sportprogramm, Informationen über Vereinsangebote, Kurse, Sportwochen und Sportfeste</t>
  </si>
  <si>
    <t xml:space="preserve">je nach Verein (interne Entscheidung, welche Daten in die Cloud ausgelagert werden)
</t>
  </si>
  <si>
    <t xml:space="preserve">
Email:  keiner</t>
  </si>
  <si>
    <t>Cloud</t>
  </si>
  <si>
    <t>Newslettertool bzw. Email</t>
  </si>
  <si>
    <t>Papierform, elektronische Verarbeitung mittels Officepakt, anderer Software bzw.  Onlinetool</t>
  </si>
  <si>
    <t xml:space="preserve">Mitglieds-, Funktionärs-, Trainer- und Betreuerdaten,  Mitarbeiterdaten sowie Daten von Lieferanten sowie anderer Geschäftspartner, sofern die Verarbeitung zur Erfüllung der unter b. genannten Zwecke erforderlich ist.  </t>
  </si>
  <si>
    <t>Namen, Nachnamen, Adresse, Geburtsdatum- ort, Steuernummern, Kontaktdaten, Bezüge, Vergütungen</t>
  </si>
  <si>
    <t>Foto- Bild- Ton- und Videoaufnahmen, Namen, Nachnamen, Geburtsjahr Vereinszugehörigkeit, Ort, Wettkampfergebnisse, Leistungsperformance</t>
  </si>
  <si>
    <t>Vorname, Nachname, Adresse, 
Spesenbelege
Geburtsdatum -ort
Vergütungen
Bankkoordinaten Sozialversicherungsnummer (bei Trainern)
Steuernummer</t>
  </si>
  <si>
    <t>E-Mail-Adresse,  Vorname, Nachname , Geschlecht, Adresse</t>
  </si>
  <si>
    <r>
      <t xml:space="preserve">
Nachname,  Vorname, Geburtsdatum
Adresse, E-Mail-Adresse, </t>
    </r>
    <r>
      <rPr>
        <strike/>
        <sz val="12"/>
        <rFont val="Calibri"/>
        <family val="2"/>
        <scheme val="minor"/>
      </rPr>
      <t xml:space="preserve"> </t>
    </r>
    <r>
      <rPr>
        <sz val="12"/>
        <rFont val="Calibri"/>
        <family val="2"/>
        <scheme val="minor"/>
      </rPr>
      <t xml:space="preserve">Mobil, </t>
    </r>
    <r>
      <rPr>
        <strike/>
        <sz val="12"/>
        <rFont val="Calibri"/>
        <family val="2"/>
        <scheme val="minor"/>
      </rPr>
      <t xml:space="preserve"> </t>
    </r>
    <r>
      <rPr>
        <sz val="12"/>
        <rFont val="Calibri"/>
        <family val="2"/>
        <scheme val="minor"/>
      </rPr>
      <t>Ergebnisdaten</t>
    </r>
  </si>
  <si>
    <t>Namen, Nachnamen,  Kontaktdaten, Geburtsdatum, Geburtsort, Adresse, Steuernummer</t>
  </si>
  <si>
    <t>Mitglieder- und Sportlerverwaltung als Erfordernis der Vereinsführung, Erfüllung der Statuten, Erfüllung aller vereinsbezogenen Aufgaben und Verpflichtungen, wie beispielsweise auch die Anmeldung  der Mitglieder und Sportler zur sportmedizinischen Visite und Aufbewahrung der Zeugnisse</t>
  </si>
  <si>
    <t>Vorname, Nachname
Vorname Nachname beider Erziehungsberechtigten im Falle von Minderjährigen
Geburtsdatum, Geburtsort
Anschrift,
Kontaktdaten (Telefonnummer, Mitglied und Erziehungsberechtigte
Steuernummer
gültige Email
Bild-, Ton- und Videoaufnahmen
Tauglichkeitszeugnis
Geschlecht
Eintrittsdatum
Leistungsperformance</t>
  </si>
  <si>
    <t xml:space="preserve"> Mitgliedschaft im VSS (Beratung und institutielle Tätigkeiten und Dienstleistungen)  
 Die Teilnahme am Leistungs- bzw. Wettkampfsport sowie Projekte, Ehrungen, Fortbildungen, etc erfordert eine Weitergabe der personenbezogenen Daten an den VSS, 
</t>
  </si>
  <si>
    <r>
      <rPr>
        <b/>
        <sz val="14"/>
        <rFont val="Calibri"/>
        <family val="2"/>
        <scheme val="minor"/>
      </rPr>
      <t>nach Beendigung der Tätigkeit zehn Jahre</t>
    </r>
    <r>
      <rPr>
        <sz val="12"/>
        <rFont val="Calibri"/>
        <family val="2"/>
        <scheme val="minor"/>
      </rPr>
      <t xml:space="preserve"> mit Ablauf des Kalenderjahres, in dem der Auftrag beendet wurde  </t>
    </r>
  </si>
  <si>
    <t>Mitglieder, Eriehungsberechtigte</t>
  </si>
  <si>
    <t>Mitglieder, Sportler</t>
  </si>
  <si>
    <r>
      <rPr>
        <b/>
        <sz val="14"/>
        <rFont val="Calibri"/>
        <family val="2"/>
        <scheme val="minor"/>
      </rPr>
      <t>nach Beendigung der Mitgliedschaft bzw. nach 1 Jahr</t>
    </r>
    <r>
      <rPr>
        <sz val="12"/>
        <rFont val="Calibri"/>
        <family val="2"/>
        <scheme val="minor"/>
      </rPr>
      <t xml:space="preserve">  </t>
    </r>
  </si>
  <si>
    <t>Mitglieder, Sportler, Erziehungsberechtigte</t>
  </si>
  <si>
    <t>Mitarbeiter bzw. Ausschuss, externe Steuerberater</t>
  </si>
  <si>
    <r>
      <t xml:space="preserve">Art. 17 Abs. 3 lit. b DSGVO, § 147 Abs. 3 AO, </t>
    </r>
    <r>
      <rPr>
        <b/>
        <sz val="14"/>
        <rFont val="Calibri"/>
        <family val="2"/>
        <scheme val="minor"/>
      </rPr>
      <t>zehn Jahre</t>
    </r>
    <r>
      <rPr>
        <sz val="8"/>
        <rFont val="Calibri"/>
        <family val="2"/>
        <scheme val="minor"/>
      </rPr>
      <t xml:space="preserve">, beginnend mit dem Ende des Kalenderjahres, in dem das Dokument entstanden ist. 
Achtung: Bei diesen Daten besteht eine Aufbewahrungspflicht! Eine Löschung vor Ablauf dieser Frist kommt nicht in Betracht! </t>
    </r>
  </si>
  <si>
    <t xml:space="preserve"> Mitarbeiter und Ausschussmitglieder und Sektionsleiter</t>
  </si>
  <si>
    <r>
      <t xml:space="preserve">bei bloßem Besuch der Internetseite maximal </t>
    </r>
    <r>
      <rPr>
        <b/>
        <sz val="14"/>
        <rFont val="Calibri"/>
        <family val="2"/>
        <scheme val="minor"/>
      </rPr>
      <t>sieben Tage</t>
    </r>
    <r>
      <rPr>
        <sz val="10"/>
        <rFont val="Calibri"/>
        <family val="2"/>
        <scheme val="minor"/>
      </rPr>
      <t xml:space="preserve">. </t>
    </r>
  </si>
  <si>
    <r>
      <rPr>
        <b/>
        <sz val="14"/>
        <rFont val="Calibri"/>
        <family val="2"/>
        <scheme val="minor"/>
      </rPr>
      <t>zehn Jahre</t>
    </r>
    <r>
      <rPr>
        <sz val="12"/>
        <rFont val="Calibri"/>
        <family val="2"/>
        <scheme val="minor"/>
      </rPr>
      <t xml:space="preserve"> mit Ablauf des Kalenderjahres, in dem der Auftrag beendet wurde  </t>
    </r>
  </si>
  <si>
    <r>
      <t xml:space="preserve">Hier nicht vorhanden, weil </t>
    </r>
    <r>
      <rPr>
        <b/>
        <sz val="14"/>
        <rFont val="Calibri"/>
        <family val="2"/>
        <scheme val="minor"/>
      </rPr>
      <t>keine</t>
    </r>
    <r>
      <rPr>
        <sz val="12"/>
        <rFont val="Calibri"/>
        <family val="2"/>
        <scheme val="minor"/>
      </rPr>
      <t xml:space="preserve"> Daten gespeichert werden.</t>
    </r>
  </si>
  <si>
    <t xml:space="preserve">Land, Staat, Region, Gemeinde, Fachsportverband, CONI, Sponsoren, VSS, Dachverband </t>
  </si>
  <si>
    <r>
      <rPr>
        <b/>
        <sz val="14"/>
        <rFont val="Calibri"/>
        <family val="2"/>
        <scheme val="minor"/>
      </rPr>
      <t>nach Beendigung der Mitgliedschaft bzw. Buchhaltungsdaten zehn Jahre</t>
    </r>
    <r>
      <rPr>
        <sz val="12"/>
        <rFont val="Calibri"/>
        <family val="2"/>
        <scheme val="minor"/>
      </rPr>
      <t xml:space="preserve"> mit Ablauf des Kalenderjahres, in dem der Auftrag beendet wurde , Tauglichekeitszeugnisse </t>
    </r>
    <r>
      <rPr>
        <b/>
        <sz val="12"/>
        <rFont val="Calibri"/>
        <family val="2"/>
        <scheme val="minor"/>
      </rPr>
      <t>Gültigkeit</t>
    </r>
  </si>
  <si>
    <t xml:space="preserve">Vorname, Nachname 
Vorname Nachname beider Erziehungsberechtigten im Falle von Minderjährigen
Geburtsdatum, Geburtsort
Anschrift,
Kontaktdaten (Telefonnummer, Email) Mitglied und Erziehungsberechtigte
Steuernummer
gültige Email
Bild-, Ton- und Videoaufnahmen
Tauglichkeitszeugnis
Geschlecht
Eintrittsdatum
Tauglichkeitszeugnis samt Angabe tauglich/nicht tauglich, (evtl Kondtraindikationen)
Bankdaten
</t>
  </si>
  <si>
    <t xml:space="preserve">Kontaktdaten und jegliche art Von Verwaltungsdaten die zur Erhaltung des Vereinszweckes notwendig sind, 
</t>
  </si>
  <si>
    <t xml:space="preserve">Art. 6 Abs. 1 S. 1 lit. a, und b. und c  DSGVO 
</t>
  </si>
  <si>
    <t xml:space="preserve">Art. 6 Abs. 1 S. 1 lit. a, und b. DSGVO 
</t>
  </si>
  <si>
    <t>Ausschuss, Sektionsleiter und VSS, CONI</t>
  </si>
  <si>
    <t>Ausschuss</t>
  </si>
  <si>
    <t>Datenweitergabe zur Abfassung der Steuererklärung ( 770,  CU)  für die Vereine, für Trainer und Betreuer</t>
  </si>
  <si>
    <t xml:space="preserve">Art. 6 Abs. 1 S. 1 lit c  DSGVO 
</t>
  </si>
  <si>
    <t>VSS, Externer Lohn- und Steuerberater</t>
  </si>
  <si>
    <t>Präsident, Ausschussmitglieder, Revisoren, Betreuer,  Trainer</t>
  </si>
  <si>
    <t>Versicherung Mitglieder Haftpflicht- und Rechtsschutz und Unfall (fakultativ)</t>
  </si>
  <si>
    <t>Vor- und Familienname, Geburtsdatum, Wohnadresse,  und die Telefonnummer, Bankverbindungsdaten,  Vereinszugehörigkeit,  Unfallhergang , Verletzung</t>
  </si>
  <si>
    <t>Mitglieder  die die Versicherungsleistung in Anspruch nehmen möchten, Externe (bei Unfall  oder Sachschaden)</t>
  </si>
  <si>
    <t xml:space="preserve">Art. 6 Abs. 1 S. 1 lit. f DSGVO </t>
  </si>
  <si>
    <t xml:space="preserve">Art. 6 Abs. 1 S. 1 lit. f DSGVO
</t>
  </si>
  <si>
    <t xml:space="preserve">Art. 6 Abs. 1 S. 1 lit.b /c  DSGVO 
</t>
  </si>
  <si>
    <t xml:space="preserve">Art. 6 Abs. 1 S. 1 lit.b /c DSGVO 
</t>
  </si>
  <si>
    <t>Erfassung der Daten für Anlegung der Akte / Abfassen des  Registro minori</t>
  </si>
  <si>
    <t>Erfassung der Daten für Anlegung der Akte (Sponsoren)  / Abfassen des  Registro minori /Lastschriften an Banken bzw. Sponsoren</t>
  </si>
  <si>
    <t>Kunden / Sponsoren</t>
  </si>
  <si>
    <t>Der Verein organisiert regelmäßig Veranstaltungen, die meist in Verbindung mit sportlichen Wettbewerben stehen. Dazu tragen sich Teilnehmende in  aufliegenden Listen ein bwz. melden sich via Email an. Außdem werden auch freiwillige Helfer zur Organisation rekrutiert.   (Fußballcamps, Sommercamps)</t>
  </si>
  <si>
    <r>
      <t xml:space="preserve">
</t>
    </r>
    <r>
      <rPr>
        <sz val="12"/>
        <rFont val="Calibri"/>
        <family val="2"/>
        <scheme val="minor"/>
      </rPr>
      <t>Ausschuss, Mitarbeiter , Sektionsleiter</t>
    </r>
  </si>
  <si>
    <t xml:space="preserve">
Telefon Mobil
Nachname
Vorname
Ausgangsort und Zielort
Zweck der Fahrt 
Kilometer beim Start und Ankunft</t>
  </si>
  <si>
    <t xml:space="preserve">In das Fahrtenbuch für das Vereinsfahrzeug werden der Entleiher mitsamt dessen Kontakt- und Führerscheindaten sowie der Zuständige im Verein, der den Vereinsbus übergeben hat, eingetragen. Vor und nach der Fahrt werden der Kilometerstand, Datum  sowie der Ausgangs- und Zielort angegeben. Außerdem ist der Zweck der Fahrt anzugeben.
Für den Verein dient die Angabe dieser Daten der Nachvollziehbarkeit der Entlehnung, der Überprüfbarkeit im Schadensfall 
</t>
  </si>
  <si>
    <t xml:space="preserve">Ausschuss, Sektionsleiter  (Mitarbeiter)  </t>
  </si>
  <si>
    <t>Ausschuss, Sektionsleiter  (Mitarbeiter)   / Externer Lohn- und Steuerberater</t>
  </si>
  <si>
    <t>Ausschuss, Sektionsleiter  (Mitarbeiter)</t>
  </si>
  <si>
    <t>Ausschuss, Sektionsleiter  (Mitarbeiter) Sektionsleiter, evtl. Medien, Dach- und Fachverbände, Sponsoren</t>
  </si>
  <si>
    <t>Ausschuss, Sektionsleiter  (Mitarbeiter)
Je nach Verein, wer autorisiert ist!  / Auftragsverarbeiter Cloud</t>
  </si>
  <si>
    <t>Ausschuss, Sektionsleiter  (Mitarbeiter)   / Auftragsdatenverarbeiter im Falle eines Anbieters von Newslettertool</t>
  </si>
  <si>
    <t>Unverzüglich nach Widerruf der Einwilligung oder nach Widerspruch.</t>
  </si>
  <si>
    <t>Nach Begleichung des Schadenfalls, maximal 5 Jahre</t>
  </si>
  <si>
    <t>Mitgliedschaft bzw. bis auf Widerruf</t>
  </si>
  <si>
    <t>Allgemeine Abwicklungen der Zahlungen über den Dienstleister</t>
  </si>
  <si>
    <t>Mitarbeiter und Ausschuss, Sektionsleiter/ VSS</t>
  </si>
  <si>
    <t>Ausschuss, Sektionsleiter  (Mitarbeiter)  / VSS</t>
  </si>
  <si>
    <t>Ausschuss, Sektionsleiter  (Mitarbeiter)  / Google</t>
  </si>
  <si>
    <t>Mitarbeiter, Kunden,  Geschäftspartner</t>
  </si>
  <si>
    <r>
      <t xml:space="preserve">Art. 6 Abs. 1 S. 1 lit.a, b, c, f  </t>
    </r>
    <r>
      <rPr>
        <sz val="12"/>
        <color theme="1"/>
        <rFont val="Calibri"/>
        <family val="2"/>
        <scheme val="minor"/>
      </rPr>
      <t xml:space="preserve">DSGVO 
</t>
    </r>
    <r>
      <rPr>
        <b/>
        <sz val="12"/>
        <color theme="1"/>
        <rFont val="Calibri"/>
        <family val="2"/>
        <scheme val="minor"/>
      </rPr>
      <t xml:space="preserve"> - MD 18.02.1983 Art. 1</t>
    </r>
    <r>
      <rPr>
        <sz val="12"/>
        <rFont val="Calibri"/>
        <family val="2"/>
        <scheme val="minor"/>
      </rPr>
      <t xml:space="preserve">
</t>
    </r>
  </si>
  <si>
    <t>Grau Felder sind auszufüllen!</t>
  </si>
  <si>
    <t>Weitergabe Daten Fachsport-, Dachsportverband und Sporthilfe</t>
  </si>
  <si>
    <t>Die Teilnahme am Leistungs- bzw. Wettkampfsport erfordert eine Weitergabe der personenbezogenen Daten an Fachsportverband, Antrag auf Förderung der Sportler</t>
  </si>
  <si>
    <t xml:space="preserve">Vorname, Nachname
Vorname Nachname beider Erziehungsberechtigten im Falle von Minderjährigen
 Geburtsdatum, Geburtsort
Anschrift,
Kontaktdaten (Telefonnummer) Mitglied und Erziehungsberechtigte
Steuernummer
gültige Email
Bild-, Ton- und Videoaufnahmen
Tauglichkeitszeugnis
Geschlecht, 
Leistungsperformance, 
Bankkoordinaten
</t>
  </si>
  <si>
    <r>
      <t>Grundsätzlich werden vom Verein pauschale Versicherungslösungen über den VSS  genutzt, die es nicht notwendig machen, jeden einzelnen Versicherten (und somit jedes einzelne Mitglied bzw jeden einzelnen Übungsleiter) bei Versicherungsabschluss an den Versicherer (als Auftragsverarbeiter) weiterzuleiten. 
Personenbezogene Daten werden daher nur dann verarbeitet, wenn eine Schadensmeldung zur Geltendmachung des Versicherungsschutzes eines Mitglieds / eines Trainers erfolgt.</t>
    </r>
    <r>
      <rPr>
        <sz val="12"/>
        <color rgb="FFFF0000"/>
        <rFont val="Calibri"/>
        <family val="2"/>
        <scheme val="minor"/>
      </rPr>
      <t xml:space="preserve">
</t>
    </r>
    <r>
      <rPr>
        <sz val="12"/>
        <rFont val="Calibri"/>
        <family val="2"/>
        <scheme val="minor"/>
      </rPr>
      <t>Die Unfallversicherung  ist fakultativ.</t>
    </r>
  </si>
  <si>
    <t>Amateursportverein</t>
  </si>
  <si>
    <r>
      <t xml:space="preserve">Titolo dell'organizzazione - Titolare del trattamento
</t>
    </r>
    <r>
      <rPr>
        <b/>
        <i/>
        <sz val="11"/>
        <color theme="4"/>
        <rFont val="Calibri"/>
        <family val="2"/>
        <scheme val="minor"/>
      </rPr>
      <t>Namen der Organisation - Dateninhaber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</si>
</sst>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49"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2"/>
      <name val="Calibri"/>
      <family val="2"/>
      <scheme val="minor"/>
    </font>
    <font>
      <b/>
      <i/>
      <sz val="20"/>
      <color theme="1"/>
      <name val="Calibri"/>
      <family val="2"/>
      <scheme val="minor"/>
    </font>
    <font>
      <b/>
      <sz val="24"/>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b/>
      <i/>
      <sz val="72"/>
      <color theme="0"/>
      <name val="Calibri"/>
      <family val="2"/>
      <scheme val="minor"/>
    </font>
    <font>
      <sz val="8"/>
      <name val="Calibri"/>
      <family val="2"/>
      <scheme val="minor"/>
    </font>
    <font>
      <sz val="14"/>
      <color theme="1"/>
      <name val="Calibri"/>
      <family val="2"/>
      <scheme val="minor"/>
    </font>
    <font>
      <sz val="7"/>
      <color theme="1"/>
      <name val="Calibri"/>
      <family val="2"/>
      <scheme val="minor"/>
    </font>
    <font>
      <sz val="6"/>
      <name val="Calibri"/>
      <family val="2"/>
      <scheme val="minor"/>
    </font>
    <font>
      <sz val="11"/>
      <color theme="1"/>
      <name val="Arial"/>
      <family val="2"/>
    </font>
    <font>
      <sz val="11"/>
      <color theme="1"/>
      <name val="Calibri"/>
      <family val="2"/>
      <scheme val="minor"/>
    </font>
    <font>
      <b/>
      <sz val="11"/>
      <color theme="1"/>
      <name val="Arial"/>
      <family val="2"/>
    </font>
    <font>
      <b/>
      <sz val="14"/>
      <color theme="1"/>
      <name val="Calibri"/>
      <family val="2"/>
      <scheme val="minor"/>
    </font>
    <font>
      <b/>
      <sz val="18"/>
      <color theme="1"/>
      <name val="Calibri"/>
      <family val="2"/>
      <scheme val="minor"/>
    </font>
    <font>
      <sz val="10"/>
      <color rgb="FF000000"/>
      <name val="Times New Roman"/>
      <family val="1"/>
    </font>
    <font>
      <b/>
      <sz val="20"/>
      <color theme="1"/>
      <name val="Calibri"/>
      <family val="2"/>
      <scheme val="minor"/>
    </font>
    <font>
      <b/>
      <i/>
      <sz val="20"/>
      <color theme="4"/>
      <name val="Calibri"/>
      <family val="2"/>
      <scheme val="minor"/>
    </font>
    <font>
      <b/>
      <i/>
      <sz val="11"/>
      <color theme="4"/>
      <name val="Calibri"/>
      <family val="2"/>
      <scheme val="minor"/>
    </font>
    <font>
      <b/>
      <sz val="11"/>
      <name val="Calibri"/>
      <family val="2"/>
      <scheme val="minor"/>
    </font>
    <font>
      <b/>
      <i/>
      <sz val="11"/>
      <color theme="3"/>
      <name val="Calibri"/>
      <family val="2"/>
      <scheme val="minor"/>
    </font>
    <font>
      <sz val="11"/>
      <name val="Calibri"/>
      <family val="2"/>
      <scheme val="minor"/>
    </font>
    <font>
      <i/>
      <sz val="11"/>
      <name val="Calibri"/>
      <family val="2"/>
      <scheme val="minor"/>
    </font>
    <font>
      <b/>
      <sz val="11"/>
      <color theme="0"/>
      <name val="Arial"/>
      <family val="2"/>
    </font>
    <font>
      <b/>
      <sz val="11"/>
      <color rgb="FF2F75B5"/>
      <name val="Arial"/>
      <family val="2"/>
    </font>
    <font>
      <b/>
      <sz val="11"/>
      <color theme="0" tint="-0.34998626667073579"/>
      <name val="Arial"/>
      <family val="2"/>
    </font>
    <font>
      <b/>
      <sz val="9"/>
      <color theme="1"/>
      <name val="Calibri"/>
      <family val="2"/>
      <scheme val="minor"/>
    </font>
    <font>
      <sz val="9"/>
      <color theme="1"/>
      <name val="Calibri"/>
      <family val="2"/>
      <scheme val="minor"/>
    </font>
    <font>
      <b/>
      <sz val="9"/>
      <color theme="0"/>
      <name val="Calibri"/>
      <family val="2"/>
      <scheme val="minor"/>
    </font>
    <font>
      <b/>
      <sz val="16"/>
      <color theme="5" tint="-0.249977111117893"/>
      <name val="Calibri"/>
      <family val="2"/>
      <scheme val="minor"/>
    </font>
    <font>
      <b/>
      <i/>
      <sz val="48"/>
      <color theme="0"/>
      <name val="Calibri"/>
      <family val="2"/>
      <scheme val="minor"/>
    </font>
    <font>
      <b/>
      <sz val="24"/>
      <color rgb="FF00B050"/>
      <name val="Calibri"/>
      <family val="2"/>
      <scheme val="minor"/>
    </font>
    <font>
      <sz val="11"/>
      <color theme="5" tint="-0.249977111117893"/>
      <name val="Calibri"/>
      <family val="2"/>
      <scheme val="minor"/>
    </font>
    <font>
      <i/>
      <sz val="11"/>
      <color theme="5" tint="-0.249977111117893"/>
      <name val="Calibri"/>
      <family val="2"/>
      <scheme val="minor"/>
    </font>
    <font>
      <b/>
      <sz val="11"/>
      <color theme="5" tint="-0.249977111117893"/>
      <name val="Arial"/>
      <family val="2"/>
    </font>
    <font>
      <b/>
      <sz val="11"/>
      <color theme="5" tint="-0.249977111117893"/>
      <name val="Calibri"/>
      <family val="2"/>
      <scheme val="minor"/>
    </font>
    <font>
      <b/>
      <sz val="9"/>
      <color theme="1"/>
      <name val="Tahoma"/>
      <family val="2"/>
    </font>
    <font>
      <b/>
      <sz val="24"/>
      <name val="Calibri"/>
      <family val="2"/>
      <scheme val="minor"/>
    </font>
    <font>
      <strike/>
      <sz val="12"/>
      <name val="Calibri"/>
      <family val="2"/>
      <scheme val="minor"/>
    </font>
    <font>
      <b/>
      <sz val="14"/>
      <name val="Calibri"/>
      <family val="2"/>
      <scheme val="minor"/>
    </font>
    <font>
      <sz val="7"/>
      <name val="Calibri"/>
      <family val="2"/>
      <scheme val="minor"/>
    </font>
    <font>
      <sz val="10"/>
      <name val="Calibri"/>
      <family val="2"/>
      <scheme val="minor"/>
    </font>
    <font>
      <b/>
      <sz val="12"/>
      <color theme="1"/>
      <name val="Calibri"/>
      <family val="2"/>
      <scheme val="minor"/>
    </font>
  </fonts>
  <fills count="2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0" tint="-0.14999847407452621"/>
        <bgColor indexed="64"/>
      </patternFill>
    </fill>
  </fills>
  <borders count="4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double">
        <color theme="0"/>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thin">
        <color theme="0" tint="-0.249977111117893"/>
      </top>
      <bottom/>
      <diagonal/>
    </border>
    <border>
      <left style="medium">
        <color indexed="64"/>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auto="1"/>
      </left>
      <right style="medium">
        <color auto="1"/>
      </right>
      <top style="medium">
        <color auto="1"/>
      </top>
      <bottom/>
      <diagonal/>
    </border>
    <border>
      <left style="medium">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indexed="64"/>
      </right>
      <top/>
      <bottom/>
      <diagonal/>
    </border>
    <border>
      <left style="medium">
        <color auto="1"/>
      </left>
      <right style="medium">
        <color auto="1"/>
      </right>
      <top/>
      <bottom style="medium">
        <color auto="1"/>
      </bottom>
      <diagonal/>
    </border>
    <border>
      <left style="thin">
        <color theme="0" tint="-0.249977111117893"/>
      </left>
      <right/>
      <top style="medium">
        <color indexed="64"/>
      </top>
      <bottom/>
      <diagonal/>
    </border>
    <border>
      <left style="medium">
        <color indexed="64"/>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theme="0" tint="-0.249977111117893"/>
      </left>
      <right/>
      <top/>
      <bottom style="medium">
        <color indexed="64"/>
      </bottom>
      <diagonal/>
    </border>
    <border>
      <left style="medium">
        <color indexed="64"/>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medium">
        <color auto="1"/>
      </left>
      <right style="medium">
        <color auto="1"/>
      </right>
      <top style="medium">
        <color auto="1"/>
      </top>
      <bottom style="thin">
        <color auto="1"/>
      </bottom>
      <diagonal/>
    </border>
  </borders>
  <cellStyleXfs count="3">
    <xf numFmtId="0" fontId="0" fillId="0" borderId="0"/>
    <xf numFmtId="43" fontId="17" fillId="0" borderId="0" applyFont="0" applyFill="0" applyBorder="0" applyAlignment="0" applyProtection="0"/>
    <xf numFmtId="0" fontId="21" fillId="0" borderId="0"/>
  </cellStyleXfs>
  <cellXfs count="168">
    <xf numFmtId="0" fontId="0" fillId="0" borderId="0" xfId="0"/>
    <xf numFmtId="0" fontId="0" fillId="0" borderId="0" xfId="0" applyFill="1"/>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Border="1" applyAlignment="1">
      <alignment vertical="center"/>
    </xf>
    <xf numFmtId="0" fontId="8" fillId="2"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0" fillId="0" borderId="0" xfId="0" applyAlignment="1">
      <alignment vertical="center"/>
    </xf>
    <xf numFmtId="0" fontId="9" fillId="3" borderId="2" xfId="0" applyFont="1" applyFill="1" applyBorder="1" applyAlignment="1">
      <alignment horizontal="left" vertical="center" wrapText="1"/>
    </xf>
    <xf numFmtId="0" fontId="3" fillId="0" borderId="0" xfId="0" applyFont="1" applyFill="1" applyAlignment="1">
      <alignment vertical="center" wrapText="1"/>
    </xf>
    <xf numFmtId="0" fontId="0" fillId="10" borderId="0" xfId="0" applyFill="1"/>
    <xf numFmtId="0" fontId="5" fillId="1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3" fillId="12" borderId="0" xfId="0" applyFont="1" applyFill="1" applyAlignment="1">
      <alignment horizontal="left" vertical="center" wrapText="1"/>
    </xf>
    <xf numFmtId="0" fontId="2" fillId="8" borderId="0" xfId="0" applyFont="1" applyFill="1" applyAlignment="1">
      <alignment vertical="center" wrapText="1"/>
    </xf>
    <xf numFmtId="0" fontId="8" fillId="3"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7" fillId="10" borderId="4" xfId="0" applyFont="1" applyFill="1" applyBorder="1" applyAlignment="1">
      <alignment horizontal="left" vertical="center"/>
    </xf>
    <xf numFmtId="0" fontId="15" fillId="10" borderId="2" xfId="0" applyFont="1" applyFill="1" applyBorder="1" applyAlignment="1">
      <alignment horizontal="left" vertical="center" wrapText="1"/>
    </xf>
    <xf numFmtId="0" fontId="7" fillId="10" borderId="5" xfId="0" applyFont="1" applyFill="1" applyBorder="1" applyAlignment="1">
      <alignment horizontal="left" vertical="center"/>
    </xf>
    <xf numFmtId="0" fontId="14" fillId="0" borderId="2" xfId="0" applyFont="1" applyFill="1" applyBorder="1" applyAlignment="1">
      <alignment horizontal="right" vertical="center" wrapText="1"/>
    </xf>
    <xf numFmtId="14" fontId="19" fillId="0" borderId="0" xfId="0" applyNumberFormat="1" applyFont="1" applyFill="1" applyAlignment="1">
      <alignment horizontal="center" vertical="center" wrapText="1"/>
    </xf>
    <xf numFmtId="164" fontId="20" fillId="0" borderId="0" xfId="1" applyNumberFormat="1" applyFont="1" applyFill="1" applyAlignment="1">
      <alignment horizontal="center" vertical="center" wrapText="1"/>
    </xf>
    <xf numFmtId="0" fontId="0" fillId="0" borderId="0" xfId="0" applyAlignment="1">
      <alignment horizontal="center" vertical="center"/>
    </xf>
    <xf numFmtId="0" fontId="1" fillId="0" borderId="17" xfId="0" applyFont="1" applyBorder="1" applyAlignment="1">
      <alignment horizontal="center" vertical="center"/>
    </xf>
    <xf numFmtId="0" fontId="1" fillId="16" borderId="22" xfId="0" applyFont="1" applyFill="1" applyBorder="1" applyAlignment="1">
      <alignment horizontal="center" vertical="center" wrapText="1"/>
    </xf>
    <xf numFmtId="0" fontId="0" fillId="0" borderId="22" xfId="0"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27" fillId="10" borderId="2" xfId="0" applyFont="1" applyFill="1" applyBorder="1" applyAlignment="1">
      <alignment horizontal="left" vertical="top" wrapText="1"/>
    </xf>
    <xf numFmtId="0" fontId="6" fillId="0" borderId="3" xfId="0" applyFont="1" applyBorder="1" applyAlignment="1">
      <alignment horizontal="left" vertical="top"/>
    </xf>
    <xf numFmtId="0" fontId="25" fillId="6"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9" fillId="0" borderId="9" xfId="0" applyFont="1" applyFill="1" applyBorder="1" applyAlignment="1">
      <alignment vertical="center" wrapText="1"/>
    </xf>
    <xf numFmtId="0" fontId="29" fillId="0" borderId="23" xfId="0" applyFont="1" applyFill="1" applyBorder="1" applyAlignment="1">
      <alignment vertical="center" wrapText="1"/>
    </xf>
    <xf numFmtId="0" fontId="30" fillId="0" borderId="0" xfId="0" applyFont="1" applyAlignment="1">
      <alignment horizontal="left" vertical="center" wrapText="1"/>
    </xf>
    <xf numFmtId="0" fontId="0" fillId="0" borderId="0" xfId="0" applyFont="1" applyAlignment="1">
      <alignment horizontal="center"/>
    </xf>
    <xf numFmtId="0" fontId="29" fillId="0" borderId="10" xfId="0" applyFont="1" applyFill="1" applyBorder="1" applyAlignment="1">
      <alignment vertical="center" wrapText="1"/>
    </xf>
    <xf numFmtId="0" fontId="29" fillId="0" borderId="0" xfId="0" applyFont="1" applyFill="1" applyBorder="1" applyAlignment="1">
      <alignment vertical="center" wrapText="1"/>
    </xf>
    <xf numFmtId="0" fontId="18"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0" fillId="0" borderId="0" xfId="0" applyFont="1" applyBorder="1" applyAlignment="1">
      <alignment horizontal="center" wrapText="1"/>
    </xf>
    <xf numFmtId="0" fontId="18" fillId="6" borderId="29" xfId="0" applyFont="1" applyFill="1" applyBorder="1" applyAlignment="1">
      <alignment horizontal="center" vertical="center" wrapText="1"/>
    </xf>
    <xf numFmtId="0" fontId="18" fillId="12" borderId="29"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6" fillId="0" borderId="30" xfId="0"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0" borderId="32" xfId="0" applyFont="1" applyFill="1" applyBorder="1" applyAlignment="1">
      <alignment horizontal="center" vertical="top" wrapText="1"/>
    </xf>
    <xf numFmtId="0" fontId="18" fillId="6" borderId="33" xfId="0" applyFont="1" applyFill="1" applyBorder="1" applyAlignment="1">
      <alignment horizontal="center" vertical="top" wrapText="1"/>
    </xf>
    <xf numFmtId="0" fontId="18" fillId="12" borderId="33" xfId="0" applyFont="1" applyFill="1" applyBorder="1" applyAlignment="1">
      <alignment horizontal="center" vertical="top" wrapText="1"/>
    </xf>
    <xf numFmtId="0" fontId="18" fillId="8" borderId="33" xfId="0" applyFont="1" applyFill="1" applyBorder="1" applyAlignment="1">
      <alignment horizontal="center" vertical="top" wrapText="1"/>
    </xf>
    <xf numFmtId="0" fontId="18" fillId="0"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18" fillId="12" borderId="37" xfId="0" applyFont="1" applyFill="1" applyBorder="1" applyAlignment="1">
      <alignment horizontal="center" vertical="center" wrapText="1"/>
    </xf>
    <xf numFmtId="0" fontId="16" fillId="0" borderId="12" xfId="0" applyFont="1" applyFill="1" applyBorder="1" applyAlignment="1">
      <alignment horizontal="center" vertical="top" wrapText="1"/>
    </xf>
    <xf numFmtId="0" fontId="18" fillId="6" borderId="38" xfId="0" applyFont="1" applyFill="1" applyBorder="1" applyAlignment="1">
      <alignment horizontal="center" vertical="top" wrapText="1"/>
    </xf>
    <xf numFmtId="0" fontId="18" fillId="12" borderId="13" xfId="0" applyFont="1" applyFill="1" applyBorder="1" applyAlignment="1">
      <alignment horizontal="center" vertical="top" wrapText="1"/>
    </xf>
    <xf numFmtId="0" fontId="18" fillId="12" borderId="39" xfId="0" applyFont="1" applyFill="1" applyBorder="1" applyAlignment="1">
      <alignment horizontal="center" vertical="top" wrapText="1"/>
    </xf>
    <xf numFmtId="0" fontId="31" fillId="0" borderId="8" xfId="0" applyFont="1" applyBorder="1" applyAlignment="1">
      <alignment vertical="center"/>
    </xf>
    <xf numFmtId="0" fontId="18" fillId="0" borderId="9"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39" xfId="0" applyFont="1" applyFill="1" applyBorder="1" applyAlignment="1">
      <alignment horizontal="center" vertical="top" wrapText="1"/>
    </xf>
    <xf numFmtId="0" fontId="18" fillId="12" borderId="27"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6" fillId="0" borderId="40" xfId="0" applyFont="1" applyFill="1" applyBorder="1" applyAlignment="1">
      <alignment horizontal="center" vertical="top" wrapText="1"/>
    </xf>
    <xf numFmtId="0" fontId="18" fillId="12" borderId="41" xfId="0" applyFont="1" applyFill="1" applyBorder="1" applyAlignment="1">
      <alignment horizontal="center" vertical="top" wrapText="1"/>
    </xf>
    <xf numFmtId="0" fontId="18" fillId="8" borderId="42" xfId="0" applyFont="1" applyFill="1" applyBorder="1" applyAlignment="1">
      <alignment horizontal="center" vertical="top" wrapText="1"/>
    </xf>
    <xf numFmtId="0" fontId="18" fillId="8" borderId="43" xfId="0" applyFont="1" applyFill="1" applyBorder="1" applyAlignment="1">
      <alignment horizontal="center" vertical="top" wrapText="1"/>
    </xf>
    <xf numFmtId="0" fontId="18" fillId="19" borderId="44" xfId="0" applyFont="1" applyFill="1" applyBorder="1" applyAlignment="1">
      <alignment horizontal="center" vertical="center" wrapText="1"/>
    </xf>
    <xf numFmtId="1" fontId="18" fillId="19" borderId="44" xfId="0" applyNumberFormat="1" applyFont="1" applyFill="1" applyBorder="1" applyAlignment="1">
      <alignment horizontal="center" vertical="center" wrapText="1"/>
    </xf>
    <xf numFmtId="0" fontId="18" fillId="19" borderId="22" xfId="0" applyFont="1" applyFill="1" applyBorder="1" applyAlignment="1">
      <alignment horizontal="center" vertical="center" wrapText="1"/>
    </xf>
    <xf numFmtId="1" fontId="18" fillId="19" borderId="22" xfId="0" applyNumberFormat="1" applyFont="1" applyFill="1" applyBorder="1" applyAlignment="1">
      <alignment horizontal="center" vertical="center" wrapText="1"/>
    </xf>
    <xf numFmtId="0" fontId="32" fillId="0" borderId="0" xfId="0" applyFont="1" applyAlignment="1">
      <alignment horizontal="center"/>
    </xf>
    <xf numFmtId="0" fontId="33" fillId="0" borderId="0" xfId="0" applyFont="1"/>
    <xf numFmtId="0" fontId="33" fillId="0" borderId="0" xfId="0" applyFont="1" applyAlignment="1">
      <alignment wrapText="1"/>
    </xf>
    <xf numFmtId="0" fontId="33" fillId="0" borderId="0" xfId="0" applyFont="1" applyFill="1" applyAlignment="1">
      <alignment horizontal="left" vertical="center" wrapText="1"/>
    </xf>
    <xf numFmtId="0" fontId="34" fillId="11" borderId="0" xfId="0" applyFont="1" applyFill="1" applyBorder="1" applyAlignment="1">
      <alignment horizontal="center" vertical="center" wrapText="1"/>
    </xf>
    <xf numFmtId="0" fontId="34" fillId="13" borderId="7" xfId="0" applyFont="1" applyFill="1" applyBorder="1" applyAlignment="1">
      <alignment horizontal="center" vertical="center" wrapText="1"/>
    </xf>
    <xf numFmtId="0" fontId="32" fillId="16" borderId="7" xfId="0" applyFont="1" applyFill="1" applyBorder="1" applyAlignment="1">
      <alignment horizontal="center" vertical="center" wrapText="1"/>
    </xf>
    <xf numFmtId="0" fontId="34" fillId="14" borderId="7" xfId="0" applyFont="1" applyFill="1" applyBorder="1" applyAlignment="1">
      <alignment horizontal="center" vertical="center" wrapText="1"/>
    </xf>
    <xf numFmtId="0" fontId="32" fillId="17" borderId="7" xfId="0" applyFont="1" applyFill="1" applyBorder="1" applyAlignment="1">
      <alignment horizontal="center" vertical="center" wrapText="1"/>
    </xf>
    <xf numFmtId="0" fontId="34" fillId="15" borderId="7"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33" fillId="0" borderId="0" xfId="0" applyFont="1" applyFill="1"/>
    <xf numFmtId="0" fontId="32" fillId="0" borderId="0" xfId="0" applyFont="1" applyFill="1" applyAlignment="1">
      <alignment vertical="center" wrapText="1"/>
    </xf>
    <xf numFmtId="0" fontId="1" fillId="0" borderId="22" xfId="0" applyFont="1" applyBorder="1" applyAlignment="1">
      <alignment horizontal="center" vertical="center" wrapText="1"/>
    </xf>
    <xf numFmtId="0" fontId="4" fillId="18" borderId="1"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12" fillId="4" borderId="2" xfId="0" quotePrefix="1" applyFont="1" applyFill="1" applyBorder="1" applyAlignment="1">
      <alignment horizontal="center" vertical="center" wrapText="1"/>
    </xf>
    <xf numFmtId="0" fontId="14" fillId="0" borderId="2" xfId="0" quotePrefix="1" applyFont="1" applyFill="1" applyBorder="1" applyAlignment="1">
      <alignment horizontal="center" vertical="center" wrapText="1"/>
    </xf>
    <xf numFmtId="0" fontId="7" fillId="7" borderId="4" xfId="0" applyFont="1" applyFill="1" applyBorder="1" applyAlignment="1">
      <alignment vertical="center"/>
    </xf>
    <xf numFmtId="0" fontId="7" fillId="7" borderId="5" xfId="0" applyFont="1" applyFill="1" applyBorder="1" applyAlignment="1">
      <alignment vertical="center"/>
    </xf>
    <xf numFmtId="0" fontId="7" fillId="7" borderId="6" xfId="0" applyFont="1" applyFill="1" applyBorder="1" applyAlignment="1">
      <alignment vertical="center"/>
    </xf>
    <xf numFmtId="0" fontId="27" fillId="10" borderId="5" xfId="0" applyFont="1" applyFill="1" applyBorder="1" applyAlignment="1">
      <alignment horizontal="left" vertical="top" wrapText="1"/>
    </xf>
    <xf numFmtId="0" fontId="14" fillId="0" borderId="6" xfId="0" applyFont="1" applyFill="1" applyBorder="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8" fillId="7" borderId="2" xfId="0" applyFont="1" applyFill="1" applyBorder="1" applyAlignment="1">
      <alignment horizontal="left" vertical="center" wrapText="1"/>
    </xf>
    <xf numFmtId="0" fontId="8" fillId="7" borderId="2" xfId="0" applyFont="1" applyFill="1" applyBorder="1" applyAlignment="1">
      <alignment horizontal="center" vertical="center" wrapText="1"/>
    </xf>
    <xf numFmtId="0" fontId="0" fillId="0" borderId="0" xfId="0" applyFont="1"/>
    <xf numFmtId="0" fontId="37" fillId="7" borderId="5" xfId="0" applyFont="1" applyFill="1" applyBorder="1" applyAlignment="1">
      <alignment vertical="center"/>
    </xf>
    <xf numFmtId="0" fontId="37" fillId="7" borderId="6" xfId="0" applyFont="1" applyFill="1" applyBorder="1" applyAlignment="1">
      <alignment vertical="center"/>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7" fillId="7" borderId="6" xfId="0" applyFont="1" applyFill="1" applyBorder="1" applyAlignment="1">
      <alignment horizontal="left" vertical="center"/>
    </xf>
    <xf numFmtId="0" fontId="8" fillId="5" borderId="2" xfId="0" applyFont="1" applyFill="1" applyBorder="1" applyAlignment="1">
      <alignment horizontal="center" vertical="center"/>
    </xf>
    <xf numFmtId="0" fontId="38" fillId="10" borderId="2" xfId="0" applyFont="1" applyFill="1" applyBorder="1" applyAlignment="1">
      <alignment horizontal="left" vertical="center" wrapText="1"/>
    </xf>
    <xf numFmtId="0" fontId="38" fillId="10" borderId="3" xfId="0" applyFont="1" applyFill="1" applyBorder="1" applyAlignment="1">
      <alignment horizontal="left" vertical="center" wrapText="1"/>
    </xf>
    <xf numFmtId="0" fontId="27" fillId="10" borderId="3" xfId="0" applyFont="1" applyFill="1" applyBorder="1" applyAlignment="1">
      <alignment horizontal="left" vertical="top" wrapText="1"/>
    </xf>
    <xf numFmtId="0" fontId="15" fillId="10" borderId="5"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0" borderId="3" xfId="0" applyFont="1" applyBorder="1" applyAlignment="1">
      <alignment vertical="center" wrapText="1"/>
    </xf>
    <xf numFmtId="0" fontId="5" fillId="2" borderId="2" xfId="0" applyFont="1" applyFill="1" applyBorder="1" applyAlignment="1">
      <alignment horizontal="left" vertical="center" wrapText="1"/>
    </xf>
    <xf numFmtId="0" fontId="43" fillId="7" borderId="5" xfId="0" applyFont="1" applyFill="1" applyBorder="1" applyAlignment="1">
      <alignment vertical="center"/>
    </xf>
    <xf numFmtId="0" fontId="9" fillId="7" borderId="2" xfId="0" applyFont="1" applyFill="1" applyBorder="1" applyAlignment="1">
      <alignment horizontal="left" vertical="center" wrapText="1"/>
    </xf>
    <xf numFmtId="0" fontId="43" fillId="7" borderId="4" xfId="0" applyFont="1" applyFill="1" applyBorder="1" applyAlignment="1">
      <alignment vertical="center"/>
    </xf>
    <xf numFmtId="0" fontId="9" fillId="3" borderId="2" xfId="0" applyFont="1" applyFill="1" applyBorder="1" applyAlignment="1">
      <alignment horizontal="center" vertical="center" wrapText="1"/>
    </xf>
    <xf numFmtId="0" fontId="9" fillId="5" borderId="2" xfId="0" applyFont="1" applyFill="1" applyBorder="1" applyAlignment="1">
      <alignment horizontal="center" vertical="center"/>
    </xf>
    <xf numFmtId="0" fontId="46" fillId="0" borderId="2" xfId="0" applyFont="1" applyFill="1" applyBorder="1" applyAlignment="1">
      <alignment horizontal="left" vertical="center" wrapText="1"/>
    </xf>
    <xf numFmtId="0" fontId="43" fillId="7" borderId="6" xfId="0" applyFont="1" applyFill="1" applyBorder="1" applyAlignment="1">
      <alignment vertical="center"/>
    </xf>
    <xf numFmtId="0" fontId="9" fillId="6" borderId="2" xfId="0" applyFont="1" applyFill="1" applyBorder="1" applyAlignment="1">
      <alignment horizontal="left" vertical="center" wrapText="1"/>
    </xf>
    <xf numFmtId="0" fontId="46" fillId="0"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4" fillId="3" borderId="2" xfId="0" applyFont="1" applyFill="1" applyBorder="1" applyAlignment="1">
      <alignment horizontal="left" vertical="center" wrapText="1"/>
    </xf>
    <xf numFmtId="0" fontId="42" fillId="20" borderId="0" xfId="0" applyFont="1" applyFill="1" applyAlignment="1">
      <alignment horizontal="center" vertical="center"/>
    </xf>
    <xf numFmtId="0" fontId="1" fillId="20" borderId="22" xfId="0" applyFont="1" applyFill="1" applyBorder="1" applyAlignment="1">
      <alignment horizontal="center" vertical="center" wrapText="1"/>
    </xf>
    <xf numFmtId="0" fontId="22" fillId="18" borderId="19" xfId="0" applyFont="1" applyFill="1" applyBorder="1" applyAlignment="1">
      <alignment horizontal="center" vertical="center"/>
    </xf>
    <xf numFmtId="0" fontId="22" fillId="18" borderId="20" xfId="0" applyFont="1" applyFill="1" applyBorder="1" applyAlignment="1">
      <alignment horizontal="center" vertical="center"/>
    </xf>
    <xf numFmtId="0" fontId="22" fillId="18" borderId="21" xfId="0" applyFont="1" applyFill="1" applyBorder="1" applyAlignment="1">
      <alignment horizontal="center" vertical="center"/>
    </xf>
    <xf numFmtId="0" fontId="1" fillId="10" borderId="16" xfId="0" applyFont="1" applyFill="1" applyBorder="1" applyAlignment="1">
      <alignment horizontal="center" vertical="center"/>
    </xf>
    <xf numFmtId="0" fontId="1" fillId="10" borderId="17" xfId="0" applyFont="1" applyFill="1" applyBorder="1" applyAlignment="1">
      <alignment horizontal="center" vertical="center"/>
    </xf>
    <xf numFmtId="0" fontId="1" fillId="10" borderId="18" xfId="0" applyFont="1" applyFill="1" applyBorder="1" applyAlignment="1">
      <alignment horizontal="center" vertical="center"/>
    </xf>
    <xf numFmtId="0" fontId="2" fillId="0" borderId="0" xfId="0" applyFont="1" applyFill="1" applyAlignment="1">
      <alignment vertical="center" wrapText="1"/>
    </xf>
    <xf numFmtId="0" fontId="13" fillId="20" borderId="0" xfId="0" applyFont="1" applyFill="1" applyAlignment="1">
      <alignment horizontal="left" vertical="center" wrapText="1"/>
    </xf>
    <xf numFmtId="0" fontId="36" fillId="9"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1" fillId="12" borderId="0" xfId="0" applyFont="1" applyFill="1" applyAlignment="1">
      <alignment horizontal="center" vertical="center" wrapText="1"/>
    </xf>
    <xf numFmtId="0" fontId="3" fillId="0" borderId="0" xfId="0" applyFont="1" applyFill="1" applyAlignment="1">
      <alignment horizontal="left" vertical="center" wrapText="1"/>
    </xf>
    <xf numFmtId="0" fontId="29" fillId="18" borderId="24" xfId="0" applyFont="1" applyFill="1" applyBorder="1" applyAlignment="1">
      <alignment horizontal="center" vertical="center" wrapText="1"/>
    </xf>
    <xf numFmtId="0" fontId="29" fillId="18" borderId="25" xfId="0" applyFont="1" applyFill="1" applyBorder="1" applyAlignment="1">
      <alignment horizontal="center" vertical="center" wrapText="1"/>
    </xf>
    <xf numFmtId="0" fontId="29" fillId="18" borderId="26"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9" fillId="18" borderId="14" xfId="0" applyFont="1" applyFill="1" applyBorder="1" applyAlignment="1">
      <alignment horizontal="center" vertical="center" textRotation="90" wrapText="1"/>
    </xf>
    <xf numFmtId="0" fontId="29" fillId="18" borderId="15" xfId="0" applyFont="1" applyFill="1" applyBorder="1" applyAlignment="1">
      <alignment horizontal="center" vertical="center" textRotation="90" wrapText="1"/>
    </xf>
    <xf numFmtId="0" fontId="29" fillId="18" borderId="16" xfId="0" applyFont="1" applyFill="1" applyBorder="1" applyAlignment="1">
      <alignment horizontal="center" vertical="center" textRotation="90" wrapText="1"/>
    </xf>
    <xf numFmtId="0" fontId="11" fillId="8" borderId="0" xfId="0" applyFont="1" applyFill="1" applyAlignment="1">
      <alignment horizontal="center" vertical="center" wrapText="1"/>
    </xf>
    <xf numFmtId="0" fontId="4" fillId="0" borderId="0" xfId="0" applyFont="1" applyFill="1" applyAlignment="1">
      <alignment vertical="center" wrapText="1"/>
    </xf>
    <xf numFmtId="14" fontId="2" fillId="0" borderId="0" xfId="0" applyNumberFormat="1" applyFont="1" applyFill="1" applyAlignment="1">
      <alignment vertical="center" wrapText="1"/>
    </xf>
  </cellXfs>
  <cellStyles count="3">
    <cellStyle name="Komma" xfId="1" builtinId="3"/>
    <cellStyle name="Standard" xfId="0" builtinId="0"/>
    <cellStyle name="Standard 2" xfId="2" xr:uid="{00000000-0005-0000-0000-000002000000}"/>
  </cellStyles>
  <dxfs count="71">
    <dxf>
      <fill>
        <patternFill>
          <bgColor theme="4" tint="0.79998168889431442"/>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unden/VSS/1_Dokumentation%20f&#252;r%20Vereine/Klaus%20Pernthaler/&#196;rztekammer%20Bozen/GDPR/Verzeichnis%20von%20Verarbeitungst&#228;tigkei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Verzeichnis"/>
      <sheetName val="TOM"/>
      <sheetName val="Risikofolgeabschätzung"/>
      <sheetName val="Planimetrie"/>
      <sheetName val="Info"/>
    </sheetNames>
    <sheetDataSet>
      <sheetData sheetId="0"/>
      <sheetData sheetId="1"/>
      <sheetData sheetId="2"/>
      <sheetData sheetId="3">
        <row r="48">
          <cell r="A48" t="str">
            <v>ja</v>
          </cell>
        </row>
        <row r="49">
          <cell r="A49" t="str">
            <v>nein</v>
          </cell>
        </row>
      </sheetData>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15"/>
  <sheetViews>
    <sheetView workbookViewId="0">
      <selection activeCell="I2" sqref="I2:I4"/>
    </sheetView>
  </sheetViews>
  <sheetFormatPr baseColWidth="10" defaultRowHeight="12" x14ac:dyDescent="0.2"/>
  <cols>
    <col min="1" max="1" width="35.7109375" style="86" customWidth="1"/>
    <col min="2" max="3" width="11.42578125" style="86"/>
    <col min="4" max="4" width="21.7109375" style="86" customWidth="1"/>
    <col min="5" max="8" width="11.42578125" style="86"/>
    <col min="9" max="9" width="67.140625" style="86" bestFit="1" customWidth="1"/>
    <col min="10" max="16384" width="11.42578125" style="86"/>
  </cols>
  <sheetData>
    <row r="1" spans="1:18" x14ac:dyDescent="0.2">
      <c r="A1" s="85" t="s">
        <v>72</v>
      </c>
      <c r="D1" s="86" t="s">
        <v>73</v>
      </c>
      <c r="F1" s="86" t="s">
        <v>74</v>
      </c>
      <c r="I1" s="86" t="s">
        <v>86</v>
      </c>
    </row>
    <row r="2" spans="1:18" ht="36" x14ac:dyDescent="0.2">
      <c r="A2" s="87" t="s">
        <v>75</v>
      </c>
      <c r="D2" s="87" t="s">
        <v>76</v>
      </c>
      <c r="F2" s="87" t="s">
        <v>77</v>
      </c>
      <c r="I2" s="88"/>
      <c r="O2" s="89" t="s">
        <v>53</v>
      </c>
      <c r="P2" s="89" t="s">
        <v>54</v>
      </c>
      <c r="Q2" s="89" t="s">
        <v>55</v>
      </c>
      <c r="R2" s="89" t="s">
        <v>31</v>
      </c>
    </row>
    <row r="3" spans="1:18" ht="48" x14ac:dyDescent="0.2">
      <c r="A3" s="87" t="s">
        <v>78</v>
      </c>
      <c r="D3" s="87" t="s">
        <v>79</v>
      </c>
      <c r="F3" s="87" t="s">
        <v>80</v>
      </c>
      <c r="I3" s="88"/>
      <c r="O3" s="90" t="s">
        <v>56</v>
      </c>
      <c r="P3" s="91" t="s">
        <v>46</v>
      </c>
      <c r="Q3" s="91" t="s">
        <v>50</v>
      </c>
      <c r="R3" s="91" t="s">
        <v>32</v>
      </c>
    </row>
    <row r="4" spans="1:18" ht="24" x14ac:dyDescent="0.2">
      <c r="A4" s="87" t="s">
        <v>81</v>
      </c>
      <c r="D4" s="86" t="s">
        <v>158</v>
      </c>
      <c r="F4" s="87" t="s">
        <v>82</v>
      </c>
      <c r="I4" s="88"/>
      <c r="O4" s="92" t="s">
        <v>57</v>
      </c>
      <c r="P4" s="93" t="s">
        <v>47</v>
      </c>
      <c r="Q4" s="93" t="s">
        <v>51</v>
      </c>
      <c r="R4" s="93" t="s">
        <v>33</v>
      </c>
    </row>
    <row r="5" spans="1:18" ht="58.5" customHeight="1" x14ac:dyDescent="0.2">
      <c r="A5" s="87" t="s">
        <v>83</v>
      </c>
      <c r="O5" s="94" t="s">
        <v>58</v>
      </c>
      <c r="P5" s="95" t="s">
        <v>48</v>
      </c>
      <c r="Q5" s="96" t="s">
        <v>52</v>
      </c>
      <c r="R5" s="95" t="s">
        <v>34</v>
      </c>
    </row>
    <row r="6" spans="1:18" ht="48" x14ac:dyDescent="0.2">
      <c r="A6" s="87" t="s">
        <v>84</v>
      </c>
      <c r="O6" s="97"/>
      <c r="P6" s="96" t="s">
        <v>49</v>
      </c>
      <c r="Q6" s="98"/>
      <c r="R6" s="96" t="s">
        <v>35</v>
      </c>
    </row>
    <row r="7" spans="1:18" ht="48" x14ac:dyDescent="0.2">
      <c r="A7" s="87" t="s">
        <v>85</v>
      </c>
    </row>
    <row r="11" spans="1:18" x14ac:dyDescent="0.2">
      <c r="N11" s="98"/>
    </row>
    <row r="12" spans="1:18" x14ac:dyDescent="0.2">
      <c r="N12" s="98"/>
    </row>
    <row r="13" spans="1:18" x14ac:dyDescent="0.2">
      <c r="N13" s="98"/>
    </row>
    <row r="14" spans="1:18" x14ac:dyDescent="0.2">
      <c r="N14" s="98"/>
    </row>
    <row r="15" spans="1:18" x14ac:dyDescent="0.2">
      <c r="N15" s="9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17"/>
  <sheetViews>
    <sheetView tabSelected="1" zoomScale="115" zoomScaleNormal="115" workbookViewId="0">
      <selection activeCell="D4" sqref="D4"/>
    </sheetView>
  </sheetViews>
  <sheetFormatPr baseColWidth="10" defaultRowHeight="15" x14ac:dyDescent="0.25"/>
  <cols>
    <col min="1" max="1" width="50.7109375" style="34" customWidth="1"/>
    <col min="2" max="2" width="11.42578125" style="29"/>
    <col min="3" max="3" width="100.7109375" style="29" customWidth="1"/>
    <col min="4" max="16384" width="11.42578125" style="29"/>
  </cols>
  <sheetData>
    <row r="1" spans="1:3" ht="27" thickBot="1" x14ac:dyDescent="0.3">
      <c r="A1" s="141" t="s">
        <v>60</v>
      </c>
      <c r="B1" s="142"/>
      <c r="C1" s="143"/>
    </row>
    <row r="2" spans="1:3" ht="15.75" thickBot="1" x14ac:dyDescent="0.3">
      <c r="A2" s="144" t="s">
        <v>61</v>
      </c>
      <c r="B2" s="145"/>
      <c r="C2" s="146"/>
    </row>
    <row r="3" spans="1:3" ht="15.75" thickBot="1" x14ac:dyDescent="0.3">
      <c r="A3" s="30"/>
      <c r="B3" s="30"/>
      <c r="C3" s="30"/>
    </row>
    <row r="4" spans="1:3" ht="30.75" thickBot="1" x14ac:dyDescent="0.3">
      <c r="A4" s="31" t="s">
        <v>311</v>
      </c>
      <c r="B4" s="32" t="s">
        <v>62</v>
      </c>
      <c r="C4" s="139"/>
    </row>
    <row r="5" spans="1:3" ht="6.95" customHeight="1" thickBot="1" x14ac:dyDescent="0.3">
      <c r="C5" s="34"/>
    </row>
    <row r="6" spans="1:3" ht="30.75" thickBot="1" x14ac:dyDescent="0.3">
      <c r="A6" s="31" t="s">
        <v>125</v>
      </c>
      <c r="B6" s="32" t="s">
        <v>62</v>
      </c>
      <c r="C6" s="139"/>
    </row>
    <row r="7" spans="1:3" ht="30.75" hidden="1" thickBot="1" x14ac:dyDescent="0.3">
      <c r="A7" s="31" t="s">
        <v>63</v>
      </c>
      <c r="B7" s="32" t="s">
        <v>64</v>
      </c>
      <c r="C7" s="33" t="s">
        <v>146</v>
      </c>
    </row>
    <row r="8" spans="1:3" ht="6.95" customHeight="1" thickBot="1" x14ac:dyDescent="0.3">
      <c r="A8" s="35"/>
      <c r="C8" s="34"/>
    </row>
    <row r="9" spans="1:3" ht="30.75" thickBot="1" x14ac:dyDescent="0.3">
      <c r="A9" s="31" t="s">
        <v>65</v>
      </c>
      <c r="B9" s="32" t="s">
        <v>66</v>
      </c>
      <c r="C9" s="33" t="s">
        <v>132</v>
      </c>
    </row>
    <row r="10" spans="1:3" ht="6.95" customHeight="1" thickBot="1" x14ac:dyDescent="0.3">
      <c r="C10" s="34"/>
    </row>
    <row r="11" spans="1:3" ht="60.75" thickBot="1" x14ac:dyDescent="0.3">
      <c r="A11" s="31" t="s">
        <v>67</v>
      </c>
      <c r="B11" s="32" t="s">
        <v>68</v>
      </c>
      <c r="C11" s="140" t="s">
        <v>183</v>
      </c>
    </row>
    <row r="12" spans="1:3" ht="6.95" customHeight="1" thickBot="1" x14ac:dyDescent="0.3">
      <c r="C12" s="34"/>
    </row>
    <row r="13" spans="1:3" ht="30.75" thickBot="1" x14ac:dyDescent="0.3">
      <c r="A13" s="31" t="s">
        <v>69</v>
      </c>
      <c r="B13" s="32" t="s">
        <v>70</v>
      </c>
      <c r="C13" s="99" t="s">
        <v>239</v>
      </c>
    </row>
    <row r="16" spans="1:3" ht="15.75" thickBot="1" x14ac:dyDescent="0.3"/>
    <row r="17" spans="1:1" ht="15.75" thickBot="1" x14ac:dyDescent="0.3">
      <c r="A17" s="140" t="s">
        <v>305</v>
      </c>
    </row>
  </sheetData>
  <mergeCells count="2">
    <mergeCell ref="A1:C1"/>
    <mergeCell ref="A2:C2"/>
  </mergeCells>
  <pageMargins left="0.70866141732283472" right="0.70866141732283472" top="0.78740157480314965" bottom="0.78740157480314965" header="0.31496062992125984" footer="0.31496062992125984"/>
  <pageSetup paperSize="9" scale="8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V29"/>
  <sheetViews>
    <sheetView zoomScale="55" zoomScaleNormal="55" zoomScaleSheetLayoutView="55" zoomScalePageLayoutView="40" workbookViewId="0">
      <pane xSplit="1" ySplit="5" topLeftCell="B6" activePane="bottomRight" state="frozen"/>
      <selection pane="topRight" activeCell="B1" sqref="B1"/>
      <selection pane="bottomLeft" activeCell="A7" sqref="A7"/>
      <selection pane="bottomRight" activeCell="G7" sqref="G7"/>
    </sheetView>
  </sheetViews>
  <sheetFormatPr baseColWidth="10" defaultRowHeight="15" outlineLevelRow="1" x14ac:dyDescent="0.25"/>
  <cols>
    <col min="1" max="1" width="38.7109375" style="113" customWidth="1"/>
    <col min="2" max="2" width="91.140625" style="113" customWidth="1"/>
    <col min="3" max="3" width="42.42578125" style="113" customWidth="1"/>
    <col min="4" max="4" width="29.5703125" style="113" customWidth="1"/>
    <col min="5" max="5" width="28.85546875" style="113" customWidth="1"/>
    <col min="6" max="6" width="21.85546875" style="113" customWidth="1"/>
    <col min="7" max="7" width="31.5703125" style="113" customWidth="1"/>
    <col min="8" max="8" width="20.85546875" style="113" customWidth="1"/>
    <col min="9" max="9" width="31.5703125" style="113" customWidth="1"/>
    <col min="10" max="10" width="28.28515625" style="113" customWidth="1"/>
    <col min="11" max="11" width="35.28515625" style="113" customWidth="1"/>
    <col min="12" max="12" width="16.28515625" customWidth="1"/>
    <col min="13" max="14" width="31.5703125" style="113" customWidth="1"/>
    <col min="15" max="15" width="33.42578125" bestFit="1" customWidth="1"/>
    <col min="16" max="16" width="18.28515625" customWidth="1" collapsed="1"/>
    <col min="17" max="17" width="22.42578125" customWidth="1"/>
    <col min="18" max="18" width="31.5703125" customWidth="1"/>
    <col min="31" max="31" width="11.42578125" customWidth="1"/>
    <col min="32" max="32" width="11.28515625" bestFit="1" customWidth="1"/>
  </cols>
  <sheetData>
    <row r="1" spans="1:48" s="15" customFormat="1" ht="61.5" x14ac:dyDescent="0.25">
      <c r="A1" s="149" t="s">
        <v>178</v>
      </c>
      <c r="B1" s="149"/>
      <c r="C1" s="149"/>
      <c r="D1" s="149"/>
      <c r="E1" s="149"/>
      <c r="F1" s="149"/>
      <c r="G1" s="149"/>
      <c r="H1" s="149"/>
      <c r="I1" s="149"/>
      <c r="J1" s="149"/>
      <c r="K1" s="149"/>
      <c r="L1" s="149"/>
      <c r="M1" s="149"/>
      <c r="N1" s="149"/>
      <c r="O1" s="149"/>
      <c r="P1" s="149"/>
      <c r="Q1" s="149"/>
      <c r="R1" s="149"/>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row>
    <row r="2" spans="1:48" s="1" customFormat="1" ht="126" outlineLevel="1" x14ac:dyDescent="0.25">
      <c r="A2" s="147" t="s">
        <v>127</v>
      </c>
      <c r="B2" s="147"/>
      <c r="C2" s="151">
        <f>Titelblatt!C4</f>
        <v>0</v>
      </c>
      <c r="D2" s="151"/>
      <c r="E2" s="151"/>
      <c r="F2" s="151"/>
      <c r="G2" s="150" t="s">
        <v>128</v>
      </c>
      <c r="H2" s="150"/>
      <c r="I2" s="150"/>
      <c r="J2" s="151" t="str">
        <f>Titelblatt!C13</f>
        <v xml:space="preserve">
Email:  keiner</v>
      </c>
      <c r="K2" s="151"/>
      <c r="L2" s="147" t="s">
        <v>1</v>
      </c>
      <c r="M2" s="147"/>
      <c r="N2" s="148" t="s">
        <v>310</v>
      </c>
      <c r="O2" s="148"/>
      <c r="P2" s="147" t="s">
        <v>2</v>
      </c>
      <c r="Q2" s="147"/>
      <c r="R2" s="36" t="s">
        <v>243</v>
      </c>
    </row>
    <row r="3" spans="1:48" s="1" customFormat="1" ht="94.5" outlineLevel="1" x14ac:dyDescent="0.25">
      <c r="A3" s="147" t="s">
        <v>3</v>
      </c>
      <c r="B3" s="147"/>
      <c r="C3" s="153" t="s">
        <v>71</v>
      </c>
      <c r="D3" s="153"/>
      <c r="E3" s="153"/>
      <c r="F3" s="153"/>
      <c r="G3" s="150" t="s">
        <v>4</v>
      </c>
      <c r="H3" s="150"/>
      <c r="I3" s="150"/>
      <c r="J3" s="153" t="s">
        <v>30</v>
      </c>
      <c r="K3" s="153"/>
      <c r="L3" s="147" t="s">
        <v>5</v>
      </c>
      <c r="M3" s="147"/>
      <c r="N3" s="152" t="s">
        <v>87</v>
      </c>
      <c r="O3" s="152"/>
      <c r="P3" s="147" t="s">
        <v>6</v>
      </c>
      <c r="Q3" s="147"/>
      <c r="R3" s="37" t="s">
        <v>88</v>
      </c>
    </row>
    <row r="4" spans="1:48" s="1" customFormat="1" ht="21" x14ac:dyDescent="0.25">
      <c r="A4" s="13"/>
      <c r="B4" s="109"/>
      <c r="C4" s="110"/>
      <c r="D4" s="110"/>
      <c r="E4" s="110"/>
      <c r="F4" s="110"/>
      <c r="G4" s="110"/>
      <c r="H4" s="109"/>
      <c r="I4" s="109"/>
      <c r="J4" s="109"/>
      <c r="K4" s="110"/>
      <c r="L4" s="17"/>
      <c r="M4" s="109"/>
      <c r="N4" s="110"/>
      <c r="O4" s="18"/>
      <c r="P4" s="17"/>
      <c r="Q4" s="17"/>
      <c r="R4" s="14"/>
    </row>
    <row r="5" spans="1:48" s="1" customFormat="1" ht="168" x14ac:dyDescent="0.25">
      <c r="A5" s="100" t="s">
        <v>160</v>
      </c>
      <c r="B5" s="100" t="s">
        <v>161</v>
      </c>
      <c r="C5" s="100" t="s">
        <v>162</v>
      </c>
      <c r="D5" s="100" t="s">
        <v>163</v>
      </c>
      <c r="E5" s="100" t="s">
        <v>164</v>
      </c>
      <c r="F5" s="100" t="s">
        <v>165</v>
      </c>
      <c r="G5" s="100" t="s">
        <v>166</v>
      </c>
      <c r="H5" s="100" t="s">
        <v>167</v>
      </c>
      <c r="I5" s="100" t="s">
        <v>168</v>
      </c>
      <c r="J5" s="100" t="s">
        <v>169</v>
      </c>
      <c r="K5" s="100" t="s">
        <v>170</v>
      </c>
      <c r="L5" s="100" t="s">
        <v>171</v>
      </c>
      <c r="M5" s="100" t="s">
        <v>172</v>
      </c>
      <c r="N5" s="100" t="s">
        <v>173</v>
      </c>
      <c r="O5" s="100" t="s">
        <v>174</v>
      </c>
      <c r="P5" s="101" t="s">
        <v>175</v>
      </c>
      <c r="Q5" s="101" t="s">
        <v>176</v>
      </c>
      <c r="R5" s="101" t="s">
        <v>177</v>
      </c>
    </row>
    <row r="6" spans="1:48" ht="51.95" customHeight="1" x14ac:dyDescent="0.25">
      <c r="A6" s="130" t="s">
        <v>234</v>
      </c>
      <c r="B6" s="114"/>
      <c r="C6" s="114"/>
      <c r="D6" s="114"/>
      <c r="E6" s="114"/>
      <c r="F6" s="114"/>
      <c r="G6" s="114"/>
      <c r="H6" s="114"/>
      <c r="I6" s="114"/>
      <c r="J6" s="114"/>
      <c r="K6" s="114"/>
      <c r="L6" s="114"/>
      <c r="M6" s="114"/>
      <c r="N6" s="114"/>
      <c r="O6" s="114"/>
      <c r="P6" s="114"/>
      <c r="Q6" s="114"/>
      <c r="R6" s="115"/>
      <c r="AF6" s="1"/>
    </row>
    <row r="7" spans="1:48" ht="90" x14ac:dyDescent="0.25">
      <c r="A7" s="127" t="s">
        <v>191</v>
      </c>
      <c r="B7" s="13" t="s">
        <v>235</v>
      </c>
      <c r="C7" s="13" t="s">
        <v>267</v>
      </c>
      <c r="D7" s="13" t="s">
        <v>138</v>
      </c>
      <c r="E7" s="13" t="s">
        <v>75</v>
      </c>
      <c r="F7" s="13" t="s">
        <v>38</v>
      </c>
      <c r="G7" s="131" t="s">
        <v>242</v>
      </c>
      <c r="H7" s="119" t="s">
        <v>195</v>
      </c>
      <c r="I7" s="9" t="s">
        <v>193</v>
      </c>
      <c r="J7" s="13" t="s">
        <v>271</v>
      </c>
      <c r="K7" s="13" t="s">
        <v>270</v>
      </c>
      <c r="L7" s="132" t="s">
        <v>195</v>
      </c>
      <c r="M7" s="10" t="s">
        <v>301</v>
      </c>
      <c r="N7" s="10" t="s">
        <v>253</v>
      </c>
      <c r="O7" s="10" t="s">
        <v>136</v>
      </c>
      <c r="P7" s="132" t="s">
        <v>195</v>
      </c>
      <c r="Q7" s="13"/>
      <c r="R7" s="133" t="s">
        <v>28</v>
      </c>
      <c r="AF7" s="1"/>
    </row>
    <row r="8" spans="1:48" ht="51.95" customHeight="1" x14ac:dyDescent="0.25">
      <c r="A8" s="130" t="s">
        <v>186</v>
      </c>
      <c r="B8" s="114"/>
      <c r="C8" s="128"/>
      <c r="D8" s="114"/>
      <c r="E8" s="114"/>
      <c r="F8" s="114"/>
      <c r="G8" s="128"/>
      <c r="H8" s="114"/>
      <c r="I8" s="114"/>
      <c r="J8" s="128"/>
      <c r="K8" s="128"/>
      <c r="L8" s="128"/>
      <c r="M8" s="128"/>
      <c r="N8" s="128"/>
      <c r="O8" s="128"/>
      <c r="P8" s="128"/>
      <c r="Q8" s="128"/>
      <c r="R8" s="134"/>
      <c r="AF8" s="1"/>
    </row>
    <row r="9" spans="1:48" ht="299.25" x14ac:dyDescent="0.25">
      <c r="A9" s="127" t="s">
        <v>187</v>
      </c>
      <c r="B9" s="13" t="s">
        <v>250</v>
      </c>
      <c r="C9" s="13" t="s">
        <v>266</v>
      </c>
      <c r="D9" s="13" t="s">
        <v>304</v>
      </c>
      <c r="E9" s="13" t="s">
        <v>75</v>
      </c>
      <c r="F9" s="13" t="s">
        <v>38</v>
      </c>
      <c r="G9" s="131" t="s">
        <v>242</v>
      </c>
      <c r="H9" s="119" t="s">
        <v>194</v>
      </c>
      <c r="I9" s="9" t="s">
        <v>193</v>
      </c>
      <c r="J9" s="13" t="s">
        <v>254</v>
      </c>
      <c r="K9" s="13" t="s">
        <v>300</v>
      </c>
      <c r="L9" s="132" t="s">
        <v>195</v>
      </c>
      <c r="M9" s="10" t="s">
        <v>301</v>
      </c>
      <c r="N9" s="10" t="s">
        <v>265</v>
      </c>
      <c r="O9" s="10" t="s">
        <v>136</v>
      </c>
      <c r="P9" s="132" t="s">
        <v>194</v>
      </c>
      <c r="Q9" s="13"/>
      <c r="R9" s="133"/>
      <c r="AF9" s="1"/>
    </row>
    <row r="10" spans="1:48" ht="244.5" customHeight="1" x14ac:dyDescent="0.25">
      <c r="A10" s="127" t="s">
        <v>306</v>
      </c>
      <c r="B10" s="9" t="s">
        <v>307</v>
      </c>
      <c r="C10" s="13" t="s">
        <v>308</v>
      </c>
      <c r="D10" s="9" t="s">
        <v>268</v>
      </c>
      <c r="E10" s="9" t="s">
        <v>75</v>
      </c>
      <c r="F10" s="21" t="s">
        <v>38</v>
      </c>
      <c r="G10" s="131" t="s">
        <v>242</v>
      </c>
      <c r="H10" s="119" t="s">
        <v>195</v>
      </c>
      <c r="I10" s="9" t="s">
        <v>193</v>
      </c>
      <c r="J10" s="13" t="s">
        <v>255</v>
      </c>
      <c r="K10" s="13" t="s">
        <v>188</v>
      </c>
      <c r="L10" s="132" t="s">
        <v>195</v>
      </c>
      <c r="M10" s="10" t="s">
        <v>301</v>
      </c>
      <c r="N10" s="10" t="s">
        <v>256</v>
      </c>
      <c r="O10" s="10" t="s">
        <v>136</v>
      </c>
      <c r="P10" s="132" t="s">
        <v>195</v>
      </c>
      <c r="Q10" s="135"/>
      <c r="R10" s="136" t="s">
        <v>129</v>
      </c>
    </row>
    <row r="11" spans="1:48" ht="277.5" customHeight="1" x14ac:dyDescent="0.25">
      <c r="A11" s="127" t="s">
        <v>148</v>
      </c>
      <c r="B11" s="9" t="s">
        <v>252</v>
      </c>
      <c r="C11" s="13" t="s">
        <v>251</v>
      </c>
      <c r="D11" s="9" t="s">
        <v>269</v>
      </c>
      <c r="E11" s="9" t="s">
        <v>75</v>
      </c>
      <c r="F11" s="21" t="s">
        <v>38</v>
      </c>
      <c r="G11" s="131" t="s">
        <v>242</v>
      </c>
      <c r="H11" s="119" t="s">
        <v>195</v>
      </c>
      <c r="I11" s="9" t="s">
        <v>193</v>
      </c>
      <c r="J11" s="13" t="s">
        <v>257</v>
      </c>
      <c r="K11" s="13" t="s">
        <v>149</v>
      </c>
      <c r="L11" s="132" t="s">
        <v>195</v>
      </c>
      <c r="M11" s="10" t="s">
        <v>301</v>
      </c>
      <c r="N11" s="10" t="s">
        <v>256</v>
      </c>
      <c r="O11" s="10" t="s">
        <v>136</v>
      </c>
      <c r="P11" s="132" t="s">
        <v>195</v>
      </c>
      <c r="Q11" s="135"/>
      <c r="R11" s="136" t="s">
        <v>129</v>
      </c>
    </row>
    <row r="12" spans="1:48" ht="83.25" customHeight="1" x14ac:dyDescent="0.25">
      <c r="A12" s="127" t="s">
        <v>184</v>
      </c>
      <c r="B12" s="13" t="s">
        <v>272</v>
      </c>
      <c r="C12" s="129" t="s">
        <v>244</v>
      </c>
      <c r="D12" s="13" t="s">
        <v>273</v>
      </c>
      <c r="E12" s="111" t="s">
        <v>75</v>
      </c>
      <c r="F12" s="112" t="s">
        <v>38</v>
      </c>
      <c r="G12" s="131" t="s">
        <v>242</v>
      </c>
      <c r="H12" s="119" t="s">
        <v>195</v>
      </c>
      <c r="I12" s="9" t="s">
        <v>193</v>
      </c>
      <c r="J12" s="13" t="s">
        <v>275</v>
      </c>
      <c r="K12" s="13" t="s">
        <v>274</v>
      </c>
      <c r="L12" s="132" t="s">
        <v>195</v>
      </c>
      <c r="M12" s="10" t="s">
        <v>301</v>
      </c>
      <c r="N12" s="10" t="s">
        <v>259</v>
      </c>
      <c r="O12" s="10" t="s">
        <v>136</v>
      </c>
      <c r="P12" s="132" t="s">
        <v>195</v>
      </c>
      <c r="Q12" s="135"/>
      <c r="R12" s="136" t="s">
        <v>181</v>
      </c>
    </row>
    <row r="13" spans="1:48" ht="170.25" customHeight="1" x14ac:dyDescent="0.25">
      <c r="A13" s="127" t="s">
        <v>276</v>
      </c>
      <c r="B13" s="9" t="s">
        <v>309</v>
      </c>
      <c r="C13" s="129" t="s">
        <v>277</v>
      </c>
      <c r="D13" s="111" t="s">
        <v>150</v>
      </c>
      <c r="E13" s="111" t="s">
        <v>85</v>
      </c>
      <c r="F13" s="112" t="s">
        <v>38</v>
      </c>
      <c r="G13" s="131" t="s">
        <v>242</v>
      </c>
      <c r="H13" s="119" t="s">
        <v>194</v>
      </c>
      <c r="I13" s="9" t="s">
        <v>193</v>
      </c>
      <c r="J13" s="13" t="s">
        <v>278</v>
      </c>
      <c r="K13" s="13" t="s">
        <v>151</v>
      </c>
      <c r="L13" s="132" t="s">
        <v>195</v>
      </c>
      <c r="M13" s="10" t="s">
        <v>301</v>
      </c>
      <c r="N13" s="10" t="s">
        <v>297</v>
      </c>
      <c r="O13" s="10" t="s">
        <v>136</v>
      </c>
      <c r="P13" s="132" t="s">
        <v>194</v>
      </c>
      <c r="Q13" s="135"/>
      <c r="R13" s="136" t="s">
        <v>129</v>
      </c>
    </row>
    <row r="14" spans="1:48" ht="83.25" customHeight="1" x14ac:dyDescent="0.25">
      <c r="A14" s="127" t="s">
        <v>152</v>
      </c>
      <c r="B14" s="9" t="s">
        <v>236</v>
      </c>
      <c r="C14" s="13" t="s">
        <v>245</v>
      </c>
      <c r="D14" s="13" t="s">
        <v>144</v>
      </c>
      <c r="E14" s="9" t="s">
        <v>75</v>
      </c>
      <c r="F14" s="21" t="s">
        <v>38</v>
      </c>
      <c r="G14" s="131" t="s">
        <v>242</v>
      </c>
      <c r="H14" s="119" t="s">
        <v>195</v>
      </c>
      <c r="I14" s="9" t="s">
        <v>193</v>
      </c>
      <c r="J14" s="13" t="s">
        <v>189</v>
      </c>
      <c r="K14" s="13" t="s">
        <v>142</v>
      </c>
      <c r="L14" s="132" t="s">
        <v>195</v>
      </c>
      <c r="M14" s="10" t="s">
        <v>290</v>
      </c>
      <c r="N14" s="10" t="s">
        <v>298</v>
      </c>
      <c r="O14" s="10" t="s">
        <v>136</v>
      </c>
      <c r="P14" s="132" t="s">
        <v>195</v>
      </c>
      <c r="Q14" s="135"/>
      <c r="R14" s="136" t="s">
        <v>129</v>
      </c>
    </row>
    <row r="15" spans="1:48" ht="51.95" customHeight="1" x14ac:dyDescent="0.25">
      <c r="A15" s="130" t="s">
        <v>7</v>
      </c>
      <c r="B15" s="105"/>
      <c r="C15" s="128"/>
      <c r="D15" s="105"/>
      <c r="E15" s="105"/>
      <c r="F15" s="105"/>
      <c r="G15" s="131"/>
      <c r="H15" s="105"/>
      <c r="I15" s="105"/>
      <c r="J15" s="128"/>
      <c r="K15" s="128"/>
      <c r="L15" s="128"/>
      <c r="M15" s="128"/>
      <c r="N15" s="128"/>
      <c r="O15" s="128"/>
      <c r="P15" s="128"/>
      <c r="Q15" s="128"/>
      <c r="R15" s="134"/>
      <c r="AF15" s="1"/>
    </row>
    <row r="16" spans="1:48" s="12" customFormat="1" ht="110.25" x14ac:dyDescent="0.25">
      <c r="A16" s="127" t="s">
        <v>134</v>
      </c>
      <c r="B16" s="9" t="s">
        <v>135</v>
      </c>
      <c r="C16" s="13" t="s">
        <v>246</v>
      </c>
      <c r="D16" s="9" t="s">
        <v>29</v>
      </c>
      <c r="E16" s="9" t="s">
        <v>81</v>
      </c>
      <c r="F16" s="21" t="s">
        <v>38</v>
      </c>
      <c r="G16" s="131" t="s">
        <v>242</v>
      </c>
      <c r="H16" s="119" t="s">
        <v>195</v>
      </c>
      <c r="I16" s="9" t="s">
        <v>193</v>
      </c>
      <c r="J16" s="13" t="s">
        <v>147</v>
      </c>
      <c r="K16" s="13" t="s">
        <v>258</v>
      </c>
      <c r="L16" s="132" t="s">
        <v>195</v>
      </c>
      <c r="M16" s="10" t="s">
        <v>290</v>
      </c>
      <c r="N16" s="10" t="s">
        <v>259</v>
      </c>
      <c r="O16" s="10" t="s">
        <v>136</v>
      </c>
      <c r="P16" s="132" t="s">
        <v>195</v>
      </c>
      <c r="Q16" s="135"/>
      <c r="R16" s="136" t="s">
        <v>129</v>
      </c>
      <c r="AF16" s="1"/>
    </row>
    <row r="17" spans="1:32" ht="102" x14ac:dyDescent="0.25">
      <c r="A17" s="127" t="s">
        <v>8</v>
      </c>
      <c r="B17" s="9" t="s">
        <v>9</v>
      </c>
      <c r="C17" s="13" t="s">
        <v>89</v>
      </c>
      <c r="D17" s="9" t="s">
        <v>22</v>
      </c>
      <c r="E17" s="9" t="s">
        <v>81</v>
      </c>
      <c r="F17" s="21" t="s">
        <v>38</v>
      </c>
      <c r="G17" s="131" t="s">
        <v>242</v>
      </c>
      <c r="H17" s="119" t="s">
        <v>195</v>
      </c>
      <c r="I17" s="9" t="s">
        <v>193</v>
      </c>
      <c r="J17" s="13" t="s">
        <v>147</v>
      </c>
      <c r="K17" s="13" t="s">
        <v>260</v>
      </c>
      <c r="L17" s="132" t="s">
        <v>195</v>
      </c>
      <c r="M17" s="10" t="s">
        <v>290</v>
      </c>
      <c r="N17" s="10" t="s">
        <v>259</v>
      </c>
      <c r="O17" s="10" t="s">
        <v>136</v>
      </c>
      <c r="P17" s="132" t="s">
        <v>195</v>
      </c>
      <c r="Q17" s="135"/>
      <c r="R17" s="136" t="s">
        <v>129</v>
      </c>
      <c r="AF17" s="1"/>
    </row>
    <row r="18" spans="1:32" ht="102" x14ac:dyDescent="0.25">
      <c r="A18" s="127" t="s">
        <v>10</v>
      </c>
      <c r="B18" s="9" t="s">
        <v>299</v>
      </c>
      <c r="C18" s="13" t="s">
        <v>12</v>
      </c>
      <c r="D18" s="9" t="s">
        <v>11</v>
      </c>
      <c r="E18" s="9" t="s">
        <v>78</v>
      </c>
      <c r="F18" s="21" t="s">
        <v>38</v>
      </c>
      <c r="G18" s="131" t="s">
        <v>242</v>
      </c>
      <c r="H18" s="119" t="s">
        <v>195</v>
      </c>
      <c r="I18" s="9" t="s">
        <v>193</v>
      </c>
      <c r="J18" s="13" t="s">
        <v>303</v>
      </c>
      <c r="K18" s="13" t="s">
        <v>13</v>
      </c>
      <c r="L18" s="132" t="s">
        <v>195</v>
      </c>
      <c r="M18" s="10" t="s">
        <v>290</v>
      </c>
      <c r="N18" s="10" t="s">
        <v>259</v>
      </c>
      <c r="O18" s="10" t="s">
        <v>136</v>
      </c>
      <c r="P18" s="132" t="s">
        <v>195</v>
      </c>
      <c r="Q18" s="135"/>
      <c r="R18" s="136" t="s">
        <v>129</v>
      </c>
      <c r="AF18" s="1"/>
    </row>
    <row r="19" spans="1:32" ht="51.95" customHeight="1" x14ac:dyDescent="0.25">
      <c r="A19" s="130" t="s">
        <v>182</v>
      </c>
      <c r="B19" s="105"/>
      <c r="C19" s="128"/>
      <c r="D19" s="105"/>
      <c r="E19" s="105"/>
      <c r="F19" s="105"/>
      <c r="G19" s="128"/>
      <c r="H19" s="105"/>
      <c r="I19" s="105"/>
      <c r="J19" s="128"/>
      <c r="K19" s="128"/>
      <c r="L19" s="128"/>
      <c r="M19" s="128"/>
      <c r="N19" s="128"/>
      <c r="O19" s="128"/>
      <c r="P19" s="128"/>
      <c r="Q19" s="128"/>
      <c r="R19" s="134"/>
      <c r="AF19" s="1"/>
    </row>
    <row r="20" spans="1:32" ht="63" x14ac:dyDescent="0.25">
      <c r="A20" s="127" t="s">
        <v>15</v>
      </c>
      <c r="B20" s="13" t="s">
        <v>16</v>
      </c>
      <c r="C20" s="13" t="s">
        <v>14</v>
      </c>
      <c r="D20" s="13" t="s">
        <v>279</v>
      </c>
      <c r="E20" s="9" t="s">
        <v>75</v>
      </c>
      <c r="F20" s="21" t="s">
        <v>38</v>
      </c>
      <c r="G20" s="131" t="s">
        <v>242</v>
      </c>
      <c r="H20" s="119" t="s">
        <v>195</v>
      </c>
      <c r="I20" s="9" t="s">
        <v>193</v>
      </c>
      <c r="J20" s="13" t="s">
        <v>17</v>
      </c>
      <c r="K20" s="13" t="s">
        <v>302</v>
      </c>
      <c r="L20" s="132" t="s">
        <v>195</v>
      </c>
      <c r="M20" s="10" t="s">
        <v>290</v>
      </c>
      <c r="N20" s="137" t="s">
        <v>261</v>
      </c>
      <c r="O20" s="10" t="s">
        <v>136</v>
      </c>
      <c r="P20" s="132" t="s">
        <v>195</v>
      </c>
      <c r="Q20" s="135"/>
      <c r="R20" s="136" t="s">
        <v>129</v>
      </c>
      <c r="AF20" s="1"/>
    </row>
    <row r="21" spans="1:32" ht="96.75" customHeight="1" x14ac:dyDescent="0.25">
      <c r="A21" s="127" t="s">
        <v>18</v>
      </c>
      <c r="B21" s="13" t="s">
        <v>237</v>
      </c>
      <c r="C21" s="13" t="s">
        <v>247</v>
      </c>
      <c r="D21" s="13" t="s">
        <v>280</v>
      </c>
      <c r="E21" s="9" t="s">
        <v>75</v>
      </c>
      <c r="F21" s="21" t="s">
        <v>38</v>
      </c>
      <c r="G21" s="131" t="s">
        <v>241</v>
      </c>
      <c r="H21" s="119" t="s">
        <v>195</v>
      </c>
      <c r="I21" s="9" t="s">
        <v>193</v>
      </c>
      <c r="J21" s="13" t="s">
        <v>185</v>
      </c>
      <c r="K21" s="13" t="s">
        <v>295</v>
      </c>
      <c r="L21" s="132" t="s">
        <v>195</v>
      </c>
      <c r="M21" s="10" t="s">
        <v>290</v>
      </c>
      <c r="N21" s="10" t="s">
        <v>296</v>
      </c>
      <c r="O21" s="10" t="s">
        <v>136</v>
      </c>
      <c r="P21" s="132" t="s">
        <v>195</v>
      </c>
      <c r="Q21" s="135"/>
      <c r="R21" s="136" t="s">
        <v>129</v>
      </c>
      <c r="AF21" s="1"/>
    </row>
    <row r="22" spans="1:32" ht="51.95" customHeight="1" x14ac:dyDescent="0.25">
      <c r="A22" s="130" t="s">
        <v>179</v>
      </c>
      <c r="B22" s="105"/>
      <c r="C22" s="128"/>
      <c r="D22" s="105"/>
      <c r="E22" s="105"/>
      <c r="F22" s="105"/>
      <c r="G22" s="128"/>
      <c r="H22" s="105"/>
      <c r="I22" s="105"/>
      <c r="J22" s="128"/>
      <c r="K22" s="128"/>
      <c r="L22" s="128"/>
      <c r="M22" s="128"/>
      <c r="N22" s="128"/>
      <c r="O22" s="128"/>
      <c r="P22" s="128"/>
      <c r="Q22" s="128"/>
      <c r="R22" s="134"/>
      <c r="AF22" s="1"/>
    </row>
    <row r="23" spans="1:32" ht="81" customHeight="1" x14ac:dyDescent="0.25">
      <c r="A23" s="127" t="s">
        <v>36</v>
      </c>
      <c r="B23" s="13" t="s">
        <v>283</v>
      </c>
      <c r="C23" s="13" t="s">
        <v>59</v>
      </c>
      <c r="D23" s="13" t="s">
        <v>281</v>
      </c>
      <c r="E23" s="9" t="s">
        <v>75</v>
      </c>
      <c r="F23" s="21" t="s">
        <v>38</v>
      </c>
      <c r="G23" s="131" t="s">
        <v>242</v>
      </c>
      <c r="H23" s="119" t="s">
        <v>195</v>
      </c>
      <c r="I23" s="9" t="s">
        <v>193</v>
      </c>
      <c r="J23" s="13" t="s">
        <v>27</v>
      </c>
      <c r="K23" s="13" t="s">
        <v>291</v>
      </c>
      <c r="L23" s="132" t="s">
        <v>195</v>
      </c>
      <c r="M23" s="10" t="s">
        <v>290</v>
      </c>
      <c r="N23" s="10" t="s">
        <v>262</v>
      </c>
      <c r="O23" s="10" t="s">
        <v>136</v>
      </c>
      <c r="P23" s="132" t="s">
        <v>195</v>
      </c>
      <c r="Q23" s="135"/>
      <c r="R23" s="136" t="s">
        <v>129</v>
      </c>
      <c r="AF23" s="1"/>
    </row>
    <row r="24" spans="1:32" ht="81" customHeight="1" x14ac:dyDescent="0.25">
      <c r="A24" s="127" t="s">
        <v>192</v>
      </c>
      <c r="B24" s="13" t="s">
        <v>284</v>
      </c>
      <c r="C24" s="13" t="s">
        <v>59</v>
      </c>
      <c r="D24" s="13" t="s">
        <v>282</v>
      </c>
      <c r="E24" s="9" t="s">
        <v>75</v>
      </c>
      <c r="F24" s="21" t="s">
        <v>38</v>
      </c>
      <c r="G24" s="131" t="s">
        <v>242</v>
      </c>
      <c r="H24" s="119" t="s">
        <v>195</v>
      </c>
      <c r="I24" s="9" t="s">
        <v>193</v>
      </c>
      <c r="J24" s="13" t="s">
        <v>285</v>
      </c>
      <c r="K24" s="13" t="s">
        <v>291</v>
      </c>
      <c r="L24" s="132" t="s">
        <v>195</v>
      </c>
      <c r="M24" s="10" t="s">
        <v>290</v>
      </c>
      <c r="N24" s="10" t="s">
        <v>262</v>
      </c>
      <c r="O24" s="10" t="s">
        <v>136</v>
      </c>
      <c r="P24" s="132" t="s">
        <v>195</v>
      </c>
      <c r="Q24" s="135"/>
      <c r="R24" s="136" t="s">
        <v>129</v>
      </c>
      <c r="AF24" s="1"/>
    </row>
    <row r="25" spans="1:32" ht="78.75" x14ac:dyDescent="0.25">
      <c r="A25" s="127" t="s">
        <v>37</v>
      </c>
      <c r="B25" s="9" t="s">
        <v>19</v>
      </c>
      <c r="C25" s="13" t="s">
        <v>21</v>
      </c>
      <c r="D25" s="13" t="s">
        <v>20</v>
      </c>
      <c r="E25" s="9" t="s">
        <v>75</v>
      </c>
      <c r="F25" s="21" t="s">
        <v>38</v>
      </c>
      <c r="G25" s="131" t="s">
        <v>242</v>
      </c>
      <c r="H25" s="119" t="s">
        <v>195</v>
      </c>
      <c r="I25" s="9" t="s">
        <v>193</v>
      </c>
      <c r="J25" s="13" t="s">
        <v>139</v>
      </c>
      <c r="K25" s="13" t="s">
        <v>292</v>
      </c>
      <c r="L25" s="132" t="s">
        <v>195</v>
      </c>
      <c r="M25" s="10" t="s">
        <v>290</v>
      </c>
      <c r="N25" s="10" t="s">
        <v>263</v>
      </c>
      <c r="O25" s="10" t="s">
        <v>136</v>
      </c>
      <c r="P25" s="132" t="s">
        <v>195</v>
      </c>
      <c r="Q25" s="135"/>
      <c r="R25" s="136" t="s">
        <v>129</v>
      </c>
    </row>
    <row r="26" spans="1:32" ht="63" x14ac:dyDescent="0.25">
      <c r="A26" s="127" t="s">
        <v>137</v>
      </c>
      <c r="B26" s="9" t="s">
        <v>286</v>
      </c>
      <c r="C26" s="13" t="s">
        <v>248</v>
      </c>
      <c r="D26" s="9" t="s">
        <v>140</v>
      </c>
      <c r="E26" s="9" t="s">
        <v>75</v>
      </c>
      <c r="F26" s="21" t="s">
        <v>38</v>
      </c>
      <c r="G26" s="131" t="s">
        <v>242</v>
      </c>
      <c r="H26" s="119" t="s">
        <v>195</v>
      </c>
      <c r="I26" s="9" t="s">
        <v>193</v>
      </c>
      <c r="J26" s="13" t="s">
        <v>190</v>
      </c>
      <c r="K26" s="13" t="s">
        <v>293</v>
      </c>
      <c r="L26" s="132" t="s">
        <v>195</v>
      </c>
      <c r="M26" s="10" t="s">
        <v>290</v>
      </c>
      <c r="N26" s="10" t="s">
        <v>180</v>
      </c>
      <c r="O26" s="10" t="s">
        <v>136</v>
      </c>
      <c r="P26" s="132" t="s">
        <v>195</v>
      </c>
      <c r="Q26" s="135"/>
      <c r="R26" s="136" t="s">
        <v>129</v>
      </c>
    </row>
    <row r="27" spans="1:32" ht="63" x14ac:dyDescent="0.25">
      <c r="A27" s="127" t="s">
        <v>153</v>
      </c>
      <c r="B27" s="9" t="s">
        <v>145</v>
      </c>
      <c r="C27" s="13" t="s">
        <v>249</v>
      </c>
      <c r="D27" s="9" t="s">
        <v>140</v>
      </c>
      <c r="E27" s="9" t="s">
        <v>75</v>
      </c>
      <c r="F27" s="21" t="s">
        <v>38</v>
      </c>
      <c r="G27" s="131" t="s">
        <v>242</v>
      </c>
      <c r="H27" s="119" t="s">
        <v>195</v>
      </c>
      <c r="I27" s="9" t="s">
        <v>193</v>
      </c>
      <c r="J27" s="138" t="s">
        <v>287</v>
      </c>
      <c r="K27" s="13" t="s">
        <v>264</v>
      </c>
      <c r="L27" s="132" t="s">
        <v>195</v>
      </c>
      <c r="M27" s="10" t="s">
        <v>290</v>
      </c>
      <c r="N27" s="10" t="s">
        <v>180</v>
      </c>
      <c r="O27" s="10" t="s">
        <v>136</v>
      </c>
      <c r="P27" s="132" t="s">
        <v>195</v>
      </c>
      <c r="Q27" s="135"/>
      <c r="R27" s="136" t="s">
        <v>129</v>
      </c>
    </row>
    <row r="28" spans="1:32" ht="141.75" x14ac:dyDescent="0.25">
      <c r="A28" s="127" t="s">
        <v>143</v>
      </c>
      <c r="B28" s="9" t="s">
        <v>289</v>
      </c>
      <c r="C28" s="13" t="s">
        <v>288</v>
      </c>
      <c r="D28" s="9" t="s">
        <v>140</v>
      </c>
      <c r="E28" s="9" t="s">
        <v>85</v>
      </c>
      <c r="F28" s="21" t="s">
        <v>38</v>
      </c>
      <c r="G28" s="131" t="s">
        <v>242</v>
      </c>
      <c r="H28" s="119" t="s">
        <v>195</v>
      </c>
      <c r="I28" s="9" t="s">
        <v>193</v>
      </c>
      <c r="J28" s="13" t="s">
        <v>141</v>
      </c>
      <c r="K28" s="13" t="s">
        <v>292</v>
      </c>
      <c r="L28" s="132" t="s">
        <v>195</v>
      </c>
      <c r="M28" s="10" t="s">
        <v>290</v>
      </c>
      <c r="N28" s="10" t="s">
        <v>180</v>
      </c>
      <c r="O28" s="10" t="s">
        <v>136</v>
      </c>
      <c r="P28" s="132" t="s">
        <v>195</v>
      </c>
      <c r="Q28" s="135"/>
      <c r="R28" s="136" t="s">
        <v>129</v>
      </c>
    </row>
    <row r="29" spans="1:32" ht="94.5" x14ac:dyDescent="0.25">
      <c r="A29" s="127" t="s">
        <v>154</v>
      </c>
      <c r="B29" s="9" t="s">
        <v>155</v>
      </c>
      <c r="C29" s="13" t="s">
        <v>238</v>
      </c>
      <c r="D29" s="9" t="s">
        <v>156</v>
      </c>
      <c r="E29" s="9" t="s">
        <v>85</v>
      </c>
      <c r="F29" s="21" t="s">
        <v>38</v>
      </c>
      <c r="G29" s="131" t="s">
        <v>240</v>
      </c>
      <c r="H29" s="119" t="s">
        <v>195</v>
      </c>
      <c r="I29" s="9" t="s">
        <v>193</v>
      </c>
      <c r="J29" s="13" t="s">
        <v>157</v>
      </c>
      <c r="K29" s="13" t="s">
        <v>294</v>
      </c>
      <c r="L29" s="132" t="s">
        <v>195</v>
      </c>
      <c r="M29" s="10" t="s">
        <v>292</v>
      </c>
      <c r="N29" s="10" t="s">
        <v>159</v>
      </c>
      <c r="O29" s="10" t="s">
        <v>136</v>
      </c>
      <c r="P29" s="132" t="s">
        <v>195</v>
      </c>
      <c r="Q29" s="135"/>
      <c r="R29" s="136" t="s">
        <v>129</v>
      </c>
    </row>
  </sheetData>
  <sheetProtection password="CD30" sheet="1" deleteRows="0"/>
  <autoFilter ref="A6:R29" xr:uid="{82F09D4D-D3FA-45C2-8364-CA1A0E322148}"/>
  <mergeCells count="15">
    <mergeCell ref="A3:B3"/>
    <mergeCell ref="L3:M3"/>
    <mergeCell ref="N3:O3"/>
    <mergeCell ref="P3:Q3"/>
    <mergeCell ref="G3:I3"/>
    <mergeCell ref="C3:F3"/>
    <mergeCell ref="J3:K3"/>
    <mergeCell ref="A2:B2"/>
    <mergeCell ref="L2:M2"/>
    <mergeCell ref="N2:O2"/>
    <mergeCell ref="P2:Q2"/>
    <mergeCell ref="A1:R1"/>
    <mergeCell ref="G2:I2"/>
    <mergeCell ref="C2:F2"/>
    <mergeCell ref="J2:K2"/>
  </mergeCells>
  <conditionalFormatting sqref="P7">
    <cfRule type="containsText" dxfId="70" priority="95" operator="containsText" text="Sì / Ja ">
      <formula>NOT(ISERROR(SEARCH("Sì / Ja ",P7)))</formula>
    </cfRule>
  </conditionalFormatting>
  <conditionalFormatting sqref="P9">
    <cfRule type="containsText" dxfId="69" priority="94" operator="containsText" text="Sì / Ja ">
      <formula>NOT(ISERROR(SEARCH("Sì / Ja ",P9)))</formula>
    </cfRule>
  </conditionalFormatting>
  <conditionalFormatting sqref="P10">
    <cfRule type="containsText" dxfId="68" priority="93" operator="containsText" text="Sì / Ja ">
      <formula>NOT(ISERROR(SEARCH("Sì / Ja ",P10)))</formula>
    </cfRule>
  </conditionalFormatting>
  <conditionalFormatting sqref="P11">
    <cfRule type="containsText" dxfId="67" priority="91" operator="containsText" text="Sì / Ja ">
      <formula>NOT(ISERROR(SEARCH("Sì / Ja ",P11)))</formula>
    </cfRule>
  </conditionalFormatting>
  <conditionalFormatting sqref="P12">
    <cfRule type="containsText" dxfId="66" priority="90" operator="containsText" text="Sì / Ja ">
      <formula>NOT(ISERROR(SEARCH("Sì / Ja ",P12)))</formula>
    </cfRule>
  </conditionalFormatting>
  <conditionalFormatting sqref="P13">
    <cfRule type="containsText" dxfId="65" priority="89" operator="containsText" text="Sì / Ja ">
      <formula>NOT(ISERROR(SEARCH("Sì / Ja ",P13)))</formula>
    </cfRule>
  </conditionalFormatting>
  <conditionalFormatting sqref="P14">
    <cfRule type="containsText" dxfId="64" priority="88" operator="containsText" text="Sì / Ja ">
      <formula>NOT(ISERROR(SEARCH("Sì / Ja ",P14)))</formula>
    </cfRule>
  </conditionalFormatting>
  <conditionalFormatting sqref="P16">
    <cfRule type="containsText" dxfId="63" priority="86" operator="containsText" text="Sì / Ja ">
      <formula>NOT(ISERROR(SEARCH("Sì / Ja ",P16)))</formula>
    </cfRule>
  </conditionalFormatting>
  <conditionalFormatting sqref="P17">
    <cfRule type="containsText" dxfId="62" priority="85" operator="containsText" text="Sì / Ja ">
      <formula>NOT(ISERROR(SEARCH("Sì / Ja ",P17)))</formula>
    </cfRule>
  </conditionalFormatting>
  <conditionalFormatting sqref="P18">
    <cfRule type="containsText" dxfId="61" priority="83" operator="containsText" text="Sì / Ja ">
      <formula>NOT(ISERROR(SEARCH("Sì / Ja ",P18)))</formula>
    </cfRule>
  </conditionalFormatting>
  <conditionalFormatting sqref="P20">
    <cfRule type="containsText" dxfId="60" priority="79" operator="containsText" text="Sì / Ja ">
      <formula>NOT(ISERROR(SEARCH("Sì / Ja ",P20)))</formula>
    </cfRule>
  </conditionalFormatting>
  <conditionalFormatting sqref="P21">
    <cfRule type="containsText" dxfId="59" priority="78" operator="containsText" text="Sì / Ja ">
      <formula>NOT(ISERROR(SEARCH("Sì / Ja ",P21)))</formula>
    </cfRule>
  </conditionalFormatting>
  <conditionalFormatting sqref="P23">
    <cfRule type="containsText" dxfId="58" priority="77" operator="containsText" text="Sì / Ja ">
      <formula>NOT(ISERROR(SEARCH("Sì / Ja ",P23)))</formula>
    </cfRule>
  </conditionalFormatting>
  <conditionalFormatting sqref="P24">
    <cfRule type="containsText" dxfId="57" priority="76" operator="containsText" text="Sì / Ja ">
      <formula>NOT(ISERROR(SEARCH("Sì / Ja ",P24)))</formula>
    </cfRule>
  </conditionalFormatting>
  <conditionalFormatting sqref="P25">
    <cfRule type="containsText" dxfId="56" priority="75" operator="containsText" text="Sì / Ja ">
      <formula>NOT(ISERROR(SEARCH("Sì / Ja ",P25)))</formula>
    </cfRule>
  </conditionalFormatting>
  <conditionalFormatting sqref="P26">
    <cfRule type="containsText" dxfId="55" priority="73" operator="containsText" text="Sì / Ja ">
      <formula>NOT(ISERROR(SEARCH("Sì / Ja ",P26)))</formula>
    </cfRule>
  </conditionalFormatting>
  <conditionalFormatting sqref="P27">
    <cfRule type="containsText" dxfId="54" priority="72" operator="containsText" text="Sì / Ja ">
      <formula>NOT(ISERROR(SEARCH("Sì / Ja ",P27)))</formula>
    </cfRule>
  </conditionalFormatting>
  <conditionalFormatting sqref="P28">
    <cfRule type="containsText" dxfId="53" priority="71" operator="containsText" text="Sì / Ja ">
      <formula>NOT(ISERROR(SEARCH("Sì / Ja ",P28)))</formula>
    </cfRule>
  </conditionalFormatting>
  <conditionalFormatting sqref="P29">
    <cfRule type="containsText" dxfId="52" priority="68" operator="containsText" text="Sì / Ja ">
      <formula>NOT(ISERROR(SEARCH("Sì / Ja ",P29)))</formula>
    </cfRule>
  </conditionalFormatting>
  <conditionalFormatting sqref="L7">
    <cfRule type="containsText" dxfId="51" priority="59" operator="containsText" text="Sì / Ja ">
      <formula>NOT(ISERROR(SEARCH("Sì / Ja ",L7)))</formula>
    </cfRule>
  </conditionalFormatting>
  <conditionalFormatting sqref="L9">
    <cfRule type="containsText" dxfId="50" priority="58" operator="containsText" text="Sì / Ja ">
      <formula>NOT(ISERROR(SEARCH("Sì / Ja ",L9)))</formula>
    </cfRule>
  </conditionalFormatting>
  <conditionalFormatting sqref="L10">
    <cfRule type="containsText" dxfId="49" priority="57" operator="containsText" text="Sì / Ja ">
      <formula>NOT(ISERROR(SEARCH("Sì / Ja ",L10)))</formula>
    </cfRule>
  </conditionalFormatting>
  <conditionalFormatting sqref="L11">
    <cfRule type="containsText" dxfId="48" priority="55" operator="containsText" text="Sì / Ja ">
      <formula>NOT(ISERROR(SEARCH("Sì / Ja ",L11)))</formula>
    </cfRule>
  </conditionalFormatting>
  <conditionalFormatting sqref="L12">
    <cfRule type="containsText" dxfId="47" priority="54" operator="containsText" text="Sì / Ja ">
      <formula>NOT(ISERROR(SEARCH("Sì / Ja ",L12)))</formula>
    </cfRule>
  </conditionalFormatting>
  <conditionalFormatting sqref="L13">
    <cfRule type="containsText" dxfId="46" priority="53" operator="containsText" text="Sì / Ja ">
      <formula>NOT(ISERROR(SEARCH("Sì / Ja ",L13)))</formula>
    </cfRule>
  </conditionalFormatting>
  <conditionalFormatting sqref="L14">
    <cfRule type="containsText" dxfId="45" priority="52" operator="containsText" text="Sì / Ja ">
      <formula>NOT(ISERROR(SEARCH("Sì / Ja ",L14)))</formula>
    </cfRule>
  </conditionalFormatting>
  <conditionalFormatting sqref="L16">
    <cfRule type="containsText" dxfId="44" priority="51" operator="containsText" text="Sì / Ja ">
      <formula>NOT(ISERROR(SEARCH("Sì / Ja ",L16)))</formula>
    </cfRule>
  </conditionalFormatting>
  <conditionalFormatting sqref="L17">
    <cfRule type="containsText" dxfId="43" priority="50" operator="containsText" text="Sì / Ja ">
      <formula>NOT(ISERROR(SEARCH("Sì / Ja ",L17)))</formula>
    </cfRule>
  </conditionalFormatting>
  <conditionalFormatting sqref="L18">
    <cfRule type="containsText" dxfId="42" priority="48" operator="containsText" text="Sì / Ja ">
      <formula>NOT(ISERROR(SEARCH("Sì / Ja ",L18)))</formula>
    </cfRule>
  </conditionalFormatting>
  <conditionalFormatting sqref="L20">
    <cfRule type="containsText" dxfId="41" priority="44" operator="containsText" text="Sì / Ja ">
      <formula>NOT(ISERROR(SEARCH("Sì / Ja ",L20)))</formula>
    </cfRule>
  </conditionalFormatting>
  <conditionalFormatting sqref="L21">
    <cfRule type="containsText" dxfId="40" priority="43" operator="containsText" text="Sì / Ja ">
      <formula>NOT(ISERROR(SEARCH("Sì / Ja ",L21)))</formula>
    </cfRule>
  </conditionalFormatting>
  <conditionalFormatting sqref="L23">
    <cfRule type="containsText" dxfId="39" priority="42" operator="containsText" text="Sì / Ja ">
      <formula>NOT(ISERROR(SEARCH("Sì / Ja ",L23)))</formula>
    </cfRule>
  </conditionalFormatting>
  <conditionalFormatting sqref="L24">
    <cfRule type="containsText" dxfId="38" priority="41" operator="containsText" text="Sì / Ja ">
      <formula>NOT(ISERROR(SEARCH("Sì / Ja ",L24)))</formula>
    </cfRule>
  </conditionalFormatting>
  <conditionalFormatting sqref="L25">
    <cfRule type="containsText" dxfId="37" priority="40" operator="containsText" text="Sì / Ja ">
      <formula>NOT(ISERROR(SEARCH("Sì / Ja ",L25)))</formula>
    </cfRule>
  </conditionalFormatting>
  <conditionalFormatting sqref="L26">
    <cfRule type="containsText" dxfId="36" priority="38" operator="containsText" text="Sì / Ja ">
      <formula>NOT(ISERROR(SEARCH("Sì / Ja ",L26)))</formula>
    </cfRule>
  </conditionalFormatting>
  <conditionalFormatting sqref="L27">
    <cfRule type="containsText" dxfId="35" priority="37" operator="containsText" text="Sì / Ja ">
      <formula>NOT(ISERROR(SEARCH("Sì / Ja ",L27)))</formula>
    </cfRule>
  </conditionalFormatting>
  <conditionalFormatting sqref="L28">
    <cfRule type="containsText" dxfId="34" priority="36" operator="containsText" text="Sì / Ja ">
      <formula>NOT(ISERROR(SEARCH("Sì / Ja ",L28)))</formula>
    </cfRule>
  </conditionalFormatting>
  <conditionalFormatting sqref="L29">
    <cfRule type="containsText" dxfId="33" priority="33" operator="containsText" text="Sì / Ja ">
      <formula>NOT(ISERROR(SEARCH("Sì / Ja ",L29)))</formula>
    </cfRule>
  </conditionalFormatting>
  <conditionalFormatting sqref="H7">
    <cfRule type="containsText" dxfId="32" priority="31" operator="containsText" text="Sì / Ja ">
      <formula>NOT(ISERROR(SEARCH("Sì / Ja ",H7)))</formula>
    </cfRule>
  </conditionalFormatting>
  <conditionalFormatting sqref="H9">
    <cfRule type="containsText" dxfId="31" priority="30" operator="containsText" text="Sì / Ja ">
      <formula>NOT(ISERROR(SEARCH("Sì / Ja ",H9)))</formula>
    </cfRule>
  </conditionalFormatting>
  <conditionalFormatting sqref="H10">
    <cfRule type="containsText" dxfId="30" priority="29" operator="containsText" text="Sì / Ja ">
      <formula>NOT(ISERROR(SEARCH("Sì / Ja ",H10)))</formula>
    </cfRule>
  </conditionalFormatting>
  <conditionalFormatting sqref="H11">
    <cfRule type="containsText" dxfId="29" priority="27" operator="containsText" text="Sì / Ja ">
      <formula>NOT(ISERROR(SEARCH("Sì / Ja ",H11)))</formula>
    </cfRule>
  </conditionalFormatting>
  <conditionalFormatting sqref="H12">
    <cfRule type="containsText" dxfId="28" priority="26" operator="containsText" text="Sì / Ja ">
      <formula>NOT(ISERROR(SEARCH("Sì / Ja ",H12)))</formula>
    </cfRule>
  </conditionalFormatting>
  <conditionalFormatting sqref="H13">
    <cfRule type="containsText" dxfId="27" priority="25" operator="containsText" text="Sì / Ja ">
      <formula>NOT(ISERROR(SEARCH("Sì / Ja ",H13)))</formula>
    </cfRule>
  </conditionalFormatting>
  <conditionalFormatting sqref="H14">
    <cfRule type="containsText" dxfId="26" priority="24" operator="containsText" text="Sì / Ja ">
      <formula>NOT(ISERROR(SEARCH("Sì / Ja ",H14)))</formula>
    </cfRule>
  </conditionalFormatting>
  <conditionalFormatting sqref="H16">
    <cfRule type="containsText" dxfId="25" priority="23" operator="containsText" text="Sì / Ja ">
      <formula>NOT(ISERROR(SEARCH("Sì / Ja ",H16)))</formula>
    </cfRule>
  </conditionalFormatting>
  <conditionalFormatting sqref="H17">
    <cfRule type="containsText" dxfId="24" priority="22" operator="containsText" text="Sì / Ja ">
      <formula>NOT(ISERROR(SEARCH("Sì / Ja ",H17)))</formula>
    </cfRule>
  </conditionalFormatting>
  <conditionalFormatting sqref="H18">
    <cfRule type="containsText" dxfId="23" priority="20" operator="containsText" text="Sì / Ja ">
      <formula>NOT(ISERROR(SEARCH("Sì / Ja ",H18)))</formula>
    </cfRule>
  </conditionalFormatting>
  <conditionalFormatting sqref="H20">
    <cfRule type="containsText" dxfId="22" priority="16" operator="containsText" text="Sì / Ja ">
      <formula>NOT(ISERROR(SEARCH("Sì / Ja ",H20)))</formula>
    </cfRule>
  </conditionalFormatting>
  <conditionalFormatting sqref="H21">
    <cfRule type="containsText" dxfId="21" priority="15" operator="containsText" text="Sì / Ja ">
      <formula>NOT(ISERROR(SEARCH("Sì / Ja ",H21)))</formula>
    </cfRule>
  </conditionalFormatting>
  <conditionalFormatting sqref="H23">
    <cfRule type="containsText" dxfId="20" priority="14" operator="containsText" text="Sì / Ja ">
      <formula>NOT(ISERROR(SEARCH("Sì / Ja ",H23)))</formula>
    </cfRule>
  </conditionalFormatting>
  <conditionalFormatting sqref="H24">
    <cfRule type="containsText" dxfId="19" priority="13" operator="containsText" text="Sì / Ja ">
      <formula>NOT(ISERROR(SEARCH("Sì / Ja ",H24)))</formula>
    </cfRule>
  </conditionalFormatting>
  <conditionalFormatting sqref="H25">
    <cfRule type="containsText" dxfId="18" priority="12" operator="containsText" text="Sì / Ja ">
      <formula>NOT(ISERROR(SEARCH("Sì / Ja ",H25)))</formula>
    </cfRule>
  </conditionalFormatting>
  <conditionalFormatting sqref="H26">
    <cfRule type="containsText" dxfId="17" priority="10" operator="containsText" text="Sì / Ja ">
      <formula>NOT(ISERROR(SEARCH("Sì / Ja ",H26)))</formula>
    </cfRule>
  </conditionalFormatting>
  <conditionalFormatting sqref="H27">
    <cfRule type="containsText" dxfId="16" priority="9" operator="containsText" text="Sì / Ja ">
      <formula>NOT(ISERROR(SEARCH("Sì / Ja ",H27)))</formula>
    </cfRule>
  </conditionalFormatting>
  <conditionalFormatting sqref="H28">
    <cfRule type="containsText" dxfId="15" priority="8" operator="containsText" text="Sì / Ja ">
      <formula>NOT(ISERROR(SEARCH("Sì / Ja ",H28)))</formula>
    </cfRule>
  </conditionalFormatting>
  <conditionalFormatting sqref="H29">
    <cfRule type="containsText" dxfId="14" priority="5" operator="containsText" text="Sì / Ja ">
      <formula>NOT(ISERROR(SEARCH("Sì / Ja ",H29)))</formula>
    </cfRule>
  </conditionalFormatting>
  <dataValidations count="2">
    <dataValidation type="list" allowBlank="1" showInputMessage="1" showErrorMessage="1" sqref="I20:I21 I7 I16:I18 I9:I14 I23:I29" xr:uid="{40E38D47-583D-4A2C-9B33-2AE9FED1928E}">
      <formula1>"basso/gering,medio/mittel,alto/hoch"</formula1>
    </dataValidation>
    <dataValidation type="list" allowBlank="1" showInputMessage="1" showErrorMessage="1" sqref="P7 P20:P21 L7 L20:L21 H7 H20:H21 L16:L18 H16:H18 P16:P18 H9:H14 L9:L14 P9:P14 H23:H29 L23:L29 P23:P29" xr:uid="{D8E5EC5B-3094-415C-AB37-00336C59659B}">
      <formula1>"Sì / Ja , No / Nein , "</formula1>
    </dataValidation>
  </dataValidations>
  <pageMargins left="0.25" right="0.25" top="0.75" bottom="0.75" header="0.3" footer="0.3"/>
  <pageSetup paperSize="8" scale="3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Info!$A$1:$A$7</xm:f>
          </x14:formula1>
          <xm:sqref>E20:E21 E7 E16:E18 E9:E14 E23:E29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B5F7F-5112-4D26-B944-AEA8C0055081}">
  <dimension ref="A1:AU42"/>
  <sheetViews>
    <sheetView view="pageBreakPreview" topLeftCell="A3" zoomScale="130" zoomScaleNormal="50" zoomScaleSheetLayoutView="130" zoomScalePageLayoutView="40" workbookViewId="0">
      <selection activeCell="A12" sqref="A12"/>
    </sheetView>
  </sheetViews>
  <sheetFormatPr baseColWidth="10" defaultRowHeight="15" outlineLevelRow="1" x14ac:dyDescent="0.25"/>
  <cols>
    <col min="1" max="1" width="38.7109375" customWidth="1"/>
    <col min="2" max="12" width="36.140625" customWidth="1"/>
    <col min="13" max="16" width="25.28515625" customWidth="1"/>
    <col min="30" max="30" width="11.42578125" customWidth="1"/>
    <col min="31" max="31" width="11.28515625" bestFit="1" customWidth="1"/>
  </cols>
  <sheetData>
    <row r="1" spans="1:47" s="15" customFormat="1" ht="98.25" hidden="1" customHeight="1" outlineLevel="1" x14ac:dyDescent="0.25">
      <c r="A1" s="154" t="s">
        <v>196</v>
      </c>
      <c r="B1" s="154"/>
      <c r="C1" s="154"/>
      <c r="D1" s="154"/>
      <c r="E1" s="154"/>
      <c r="F1" s="154"/>
      <c r="G1" s="154"/>
      <c r="H1" s="154"/>
      <c r="I1" s="154"/>
      <c r="J1" s="154"/>
      <c r="K1" s="154"/>
      <c r="L1" s="154"/>
      <c r="M1" s="154"/>
      <c r="N1" s="154"/>
      <c r="O1" s="154"/>
      <c r="P1" s="154"/>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row>
    <row r="2" spans="1:47" s="1" customFormat="1" ht="114.75" hidden="1" customHeight="1" outlineLevel="1" x14ac:dyDescent="0.25">
      <c r="A2" s="147" t="s">
        <v>197</v>
      </c>
      <c r="B2" s="147"/>
      <c r="C2" s="155" t="s">
        <v>231</v>
      </c>
      <c r="D2" s="155"/>
      <c r="E2" s="155"/>
      <c r="F2" s="155"/>
      <c r="G2" s="147" t="s">
        <v>0</v>
      </c>
      <c r="H2" s="147"/>
      <c r="I2" s="147"/>
      <c r="J2" s="155" t="s">
        <v>232</v>
      </c>
      <c r="K2" s="155"/>
      <c r="L2" s="147"/>
      <c r="M2" s="147"/>
      <c r="N2" s="147"/>
      <c r="O2" s="147"/>
      <c r="P2" s="155"/>
      <c r="Q2" s="155"/>
      <c r="R2" s="147"/>
      <c r="S2" s="147"/>
      <c r="T2" s="14"/>
    </row>
    <row r="3" spans="1:47" s="1" customFormat="1" ht="21" collapsed="1" x14ac:dyDescent="0.25">
      <c r="A3" s="19"/>
      <c r="B3" s="19"/>
      <c r="C3" s="19"/>
      <c r="D3" s="19"/>
      <c r="E3" s="19"/>
      <c r="F3" s="19"/>
      <c r="G3" s="19"/>
      <c r="H3" s="19"/>
      <c r="I3" s="19"/>
      <c r="J3" s="19"/>
      <c r="K3" s="19"/>
      <c r="L3" s="19"/>
      <c r="M3" s="19"/>
      <c r="N3" s="19"/>
      <c r="O3" s="19"/>
      <c r="P3" s="19"/>
      <c r="Q3" s="6"/>
    </row>
    <row r="4" spans="1:47" s="1" customFormat="1" ht="210" x14ac:dyDescent="0.25">
      <c r="A4" s="2" t="s">
        <v>198</v>
      </c>
      <c r="B4" s="3" t="s">
        <v>199</v>
      </c>
      <c r="C4" s="3" t="s">
        <v>199</v>
      </c>
      <c r="D4" s="3" t="s">
        <v>199</v>
      </c>
      <c r="E4" s="3" t="s">
        <v>199</v>
      </c>
      <c r="F4" s="3" t="s">
        <v>199</v>
      </c>
      <c r="G4" s="3" t="s">
        <v>199</v>
      </c>
      <c r="H4" s="3" t="s">
        <v>199</v>
      </c>
      <c r="I4" s="3" t="s">
        <v>199</v>
      </c>
      <c r="J4" s="3" t="s">
        <v>199</v>
      </c>
      <c r="K4" s="3" t="s">
        <v>199</v>
      </c>
      <c r="L4" s="3" t="s">
        <v>199</v>
      </c>
      <c r="M4" s="3" t="s">
        <v>200</v>
      </c>
      <c r="N4" s="3" t="s">
        <v>201</v>
      </c>
      <c r="O4" s="4" t="s">
        <v>202</v>
      </c>
      <c r="P4" s="5" t="s">
        <v>203</v>
      </c>
      <c r="Q4" s="6"/>
    </row>
    <row r="5" spans="1:47" ht="165" hidden="1" outlineLevel="1" x14ac:dyDescent="0.25">
      <c r="A5" s="7" t="s">
        <v>133</v>
      </c>
      <c r="B5" s="120" t="s">
        <v>204</v>
      </c>
      <c r="C5" s="120" t="s">
        <v>204</v>
      </c>
      <c r="D5" s="120" t="s">
        <v>204</v>
      </c>
      <c r="E5" s="120" t="s">
        <v>204</v>
      </c>
      <c r="F5" s="120" t="s">
        <v>204</v>
      </c>
      <c r="G5" s="120" t="s">
        <v>204</v>
      </c>
      <c r="H5" s="120" t="s">
        <v>204</v>
      </c>
      <c r="I5" s="120" t="s">
        <v>204</v>
      </c>
      <c r="J5" s="120" t="s">
        <v>204</v>
      </c>
      <c r="K5" s="120" t="s">
        <v>204</v>
      </c>
      <c r="L5" s="120" t="s">
        <v>204</v>
      </c>
      <c r="M5" s="121"/>
      <c r="N5" s="121"/>
      <c r="O5" s="39"/>
      <c r="P5" s="22"/>
      <c r="AE5" s="1"/>
    </row>
    <row r="6" spans="1:47" ht="345" hidden="1" outlineLevel="1" x14ac:dyDescent="0.25">
      <c r="A6" s="7" t="s">
        <v>126</v>
      </c>
      <c r="B6" s="38" t="s">
        <v>90</v>
      </c>
      <c r="C6" s="38" t="s">
        <v>91</v>
      </c>
      <c r="D6" s="38" t="s">
        <v>92</v>
      </c>
      <c r="E6" s="38" t="s">
        <v>93</v>
      </c>
      <c r="F6" s="38" t="s">
        <v>94</v>
      </c>
      <c r="G6" s="38" t="s">
        <v>95</v>
      </c>
      <c r="H6" s="38" t="s">
        <v>96</v>
      </c>
      <c r="I6" s="38" t="s">
        <v>97</v>
      </c>
      <c r="J6" s="38" t="s">
        <v>98</v>
      </c>
      <c r="K6" s="38" t="s">
        <v>99</v>
      </c>
      <c r="L6" s="38" t="s">
        <v>100</v>
      </c>
      <c r="M6" s="122"/>
      <c r="N6" s="122"/>
      <c r="O6" s="39"/>
      <c r="P6" s="38" t="s">
        <v>28</v>
      </c>
      <c r="AE6" s="1"/>
    </row>
    <row r="7" spans="1:47" ht="26.25" hidden="1" outlineLevel="1" x14ac:dyDescent="0.25">
      <c r="A7" s="7"/>
      <c r="B7" s="107"/>
      <c r="C7" s="107"/>
      <c r="D7" s="107"/>
      <c r="E7" s="107"/>
      <c r="F7" s="107"/>
      <c r="G7" s="107"/>
      <c r="H7" s="107"/>
      <c r="I7" s="107"/>
      <c r="J7" s="107"/>
      <c r="K7" s="107"/>
      <c r="L7" s="107"/>
      <c r="M7" s="122"/>
      <c r="N7" s="122"/>
      <c r="O7" s="39"/>
      <c r="P7" s="108"/>
      <c r="AE7" s="1"/>
    </row>
    <row r="8" spans="1:47" ht="31.5" collapsed="1" x14ac:dyDescent="0.25">
      <c r="A8" s="104" t="str">
        <f>'register art 30 gdpr'!A6</f>
        <v xml:space="preserve">VEREINSVERWALTUNG UND ORGANISATION </v>
      </c>
      <c r="B8" s="105"/>
      <c r="C8" s="105"/>
      <c r="D8" s="105"/>
      <c r="E8" s="105"/>
      <c r="F8" s="105"/>
      <c r="G8" s="105"/>
      <c r="H8" s="105"/>
      <c r="I8" s="105"/>
      <c r="J8" s="105"/>
      <c r="K8" s="105"/>
      <c r="L8" s="105"/>
      <c r="M8" s="105"/>
      <c r="N8" s="105"/>
      <c r="O8" s="105"/>
      <c r="P8" s="106"/>
      <c r="AE8" s="1"/>
    </row>
    <row r="9" spans="1:47" ht="0.75" customHeight="1" x14ac:dyDescent="0.25">
      <c r="A9" s="23"/>
      <c r="B9" s="24" t="s">
        <v>45</v>
      </c>
      <c r="C9" s="24" t="s">
        <v>40</v>
      </c>
      <c r="D9" s="24" t="s">
        <v>39</v>
      </c>
      <c r="E9" s="24" t="s">
        <v>23</v>
      </c>
      <c r="F9" s="24" t="s">
        <v>41</v>
      </c>
      <c r="G9" s="24" t="s">
        <v>24</v>
      </c>
      <c r="H9" s="24" t="s">
        <v>25</v>
      </c>
      <c r="I9" s="24" t="s">
        <v>42</v>
      </c>
      <c r="J9" s="24" t="s">
        <v>43</v>
      </c>
      <c r="K9" s="24" t="s">
        <v>26</v>
      </c>
      <c r="L9" s="24" t="s">
        <v>44</v>
      </c>
      <c r="M9" s="123"/>
      <c r="N9" s="123"/>
      <c r="O9" s="25"/>
      <c r="P9" s="118"/>
      <c r="AE9" s="1"/>
    </row>
    <row r="10" spans="1:47" s="12" customFormat="1" ht="15.75" x14ac:dyDescent="0.25">
      <c r="A10" s="8" t="str">
        <f>'register art 30 gdpr'!A7</f>
        <v xml:space="preserve">Ausschuss des Sportverein </v>
      </c>
      <c r="B10" s="102" t="s">
        <v>131</v>
      </c>
      <c r="C10" s="102" t="s">
        <v>131</v>
      </c>
      <c r="D10" s="102" t="s">
        <v>131</v>
      </c>
      <c r="E10" s="102" t="s">
        <v>131</v>
      </c>
      <c r="F10" s="102" t="s">
        <v>131</v>
      </c>
      <c r="G10" s="102" t="s">
        <v>131</v>
      </c>
      <c r="H10" s="102" t="s">
        <v>131</v>
      </c>
      <c r="I10" s="102" t="s">
        <v>131</v>
      </c>
      <c r="J10" s="102" t="s">
        <v>131</v>
      </c>
      <c r="K10" s="102" t="s">
        <v>131</v>
      </c>
      <c r="L10" s="102" t="s">
        <v>131</v>
      </c>
      <c r="M10" s="21" t="s">
        <v>194</v>
      </c>
      <c r="N10" s="21" t="s">
        <v>194</v>
      </c>
      <c r="O10" s="124" t="str">
        <f>IF(COUNTIF(M10:N10,"Sì / Ja ")=2,"beherrscht",IF(COUNTIF(M10:N10,"Sì / Ja ")=1,"kritisch","nicht beherrscht"))</f>
        <v>beherrscht</v>
      </c>
      <c r="P10" s="103"/>
      <c r="AE10" s="1"/>
    </row>
    <row r="11" spans="1:47" ht="31.5" collapsed="1" x14ac:dyDescent="0.25">
      <c r="A11" s="104" t="str">
        <f>'register art 30 gdpr'!A8</f>
        <v>MITGLIEDER- UND SPORTLERVERWALTUNG</v>
      </c>
      <c r="B11" s="105"/>
      <c r="C11" s="105"/>
      <c r="D11" s="105"/>
      <c r="E11" s="105"/>
      <c r="F11" s="105"/>
      <c r="G11" s="105"/>
      <c r="H11" s="105"/>
      <c r="I11" s="105"/>
      <c r="J11" s="105"/>
      <c r="K11" s="105"/>
      <c r="L11" s="105"/>
      <c r="M11" s="105"/>
      <c r="N11" s="105"/>
      <c r="O11" s="105"/>
      <c r="P11" s="106"/>
      <c r="AE11" s="1"/>
    </row>
    <row r="12" spans="1:47" s="12" customFormat="1" ht="31.5" x14ac:dyDescent="0.25">
      <c r="A12" s="8" t="str">
        <f>'register art 30 gdpr'!A9</f>
        <v>Allgemeine Mitglieder- und und Sportlerverwaltung</v>
      </c>
      <c r="B12" s="102" t="s">
        <v>131</v>
      </c>
      <c r="C12" s="102" t="s">
        <v>131</v>
      </c>
      <c r="D12" s="102" t="s">
        <v>131</v>
      </c>
      <c r="E12" s="102" t="s">
        <v>131</v>
      </c>
      <c r="F12" s="102" t="s">
        <v>131</v>
      </c>
      <c r="G12" s="102" t="s">
        <v>131</v>
      </c>
      <c r="H12" s="102" t="s">
        <v>131</v>
      </c>
      <c r="I12" s="102" t="s">
        <v>131</v>
      </c>
      <c r="J12" s="102" t="s">
        <v>131</v>
      </c>
      <c r="K12" s="102" t="s">
        <v>131</v>
      </c>
      <c r="L12" s="102" t="s">
        <v>131</v>
      </c>
      <c r="M12" s="21" t="s">
        <v>194</v>
      </c>
      <c r="N12" s="21" t="s">
        <v>194</v>
      </c>
      <c r="O12" s="124" t="str">
        <f t="shared" ref="O12:O42" si="0">IF(COUNTIF(M12:N12,"Sì / Ja ")=2,"beherrscht",IF(COUNTIF(M12:N12,"Sì / Ja ")=1,"kritisch","nicht beherrscht"))</f>
        <v>beherrscht</v>
      </c>
      <c r="P12" s="103"/>
      <c r="AE12" s="1"/>
    </row>
    <row r="13" spans="1:47" s="12" customFormat="1" ht="31.5" x14ac:dyDescent="0.25">
      <c r="A13" s="8" t="str">
        <f>'register art 30 gdpr'!A10</f>
        <v>Weitergabe Daten Fachsport-, Dachsportverband und Sporthilfe</v>
      </c>
      <c r="B13" s="102" t="s">
        <v>131</v>
      </c>
      <c r="C13" s="102" t="s">
        <v>131</v>
      </c>
      <c r="D13" s="102" t="s">
        <v>131</v>
      </c>
      <c r="E13" s="102" t="s">
        <v>131</v>
      </c>
      <c r="F13" s="102" t="s">
        <v>131</v>
      </c>
      <c r="G13" s="102" t="s">
        <v>131</v>
      </c>
      <c r="H13" s="102" t="s">
        <v>131</v>
      </c>
      <c r="I13" s="102" t="s">
        <v>131</v>
      </c>
      <c r="J13" s="102" t="s">
        <v>131</v>
      </c>
      <c r="K13" s="102" t="s">
        <v>131</v>
      </c>
      <c r="L13" s="102" t="s">
        <v>131</v>
      </c>
      <c r="M13" s="21" t="s">
        <v>194</v>
      </c>
      <c r="N13" s="21" t="s">
        <v>194</v>
      </c>
      <c r="O13" s="124" t="str">
        <f t="shared" si="0"/>
        <v>beherrscht</v>
      </c>
      <c r="P13" s="103"/>
      <c r="AE13" s="1"/>
    </row>
    <row r="14" spans="1:47" s="12" customFormat="1" ht="15.75" x14ac:dyDescent="0.25">
      <c r="A14" s="8" t="e">
        <f>'register art 30 gdpr'!#REF!</f>
        <v>#REF!</v>
      </c>
      <c r="B14" s="102" t="s">
        <v>131</v>
      </c>
      <c r="C14" s="102" t="s">
        <v>131</v>
      </c>
      <c r="D14" s="102" t="s">
        <v>131</v>
      </c>
      <c r="E14" s="102" t="s">
        <v>131</v>
      </c>
      <c r="F14" s="102" t="s">
        <v>131</v>
      </c>
      <c r="G14" s="102" t="s">
        <v>131</v>
      </c>
      <c r="H14" s="102" t="s">
        <v>131</v>
      </c>
      <c r="I14" s="102" t="s">
        <v>131</v>
      </c>
      <c r="J14" s="102" t="s">
        <v>131</v>
      </c>
      <c r="K14" s="102" t="s">
        <v>131</v>
      </c>
      <c r="L14" s="102" t="s">
        <v>131</v>
      </c>
      <c r="M14" s="21" t="s">
        <v>194</v>
      </c>
      <c r="N14" s="21" t="s">
        <v>194</v>
      </c>
      <c r="O14" s="124" t="str">
        <f t="shared" si="0"/>
        <v>beherrscht</v>
      </c>
      <c r="P14" s="103"/>
      <c r="AE14" s="1"/>
    </row>
    <row r="15" spans="1:47" s="12" customFormat="1" ht="15.75" x14ac:dyDescent="0.25">
      <c r="A15" s="8" t="str">
        <f>'register art 30 gdpr'!A11</f>
        <v>Weitergabe Daten VSS</v>
      </c>
      <c r="B15" s="102" t="s">
        <v>131</v>
      </c>
      <c r="C15" s="102" t="s">
        <v>131</v>
      </c>
      <c r="D15" s="102" t="s">
        <v>131</v>
      </c>
      <c r="E15" s="102" t="s">
        <v>131</v>
      </c>
      <c r="F15" s="102" t="s">
        <v>131</v>
      </c>
      <c r="G15" s="102" t="s">
        <v>131</v>
      </c>
      <c r="H15" s="102" t="s">
        <v>131</v>
      </c>
      <c r="I15" s="102" t="s">
        <v>131</v>
      </c>
      <c r="J15" s="102" t="s">
        <v>131</v>
      </c>
      <c r="K15" s="102" t="s">
        <v>131</v>
      </c>
      <c r="L15" s="102" t="s">
        <v>131</v>
      </c>
      <c r="M15" s="21" t="s">
        <v>194</v>
      </c>
      <c r="N15" s="21" t="s">
        <v>194</v>
      </c>
      <c r="O15" s="124" t="str">
        <f t="shared" si="0"/>
        <v>beherrscht</v>
      </c>
      <c r="P15" s="103"/>
      <c r="AE15" s="1"/>
    </row>
    <row r="16" spans="1:47" ht="31.5" x14ac:dyDescent="0.25">
      <c r="A16" s="8" t="str">
        <f>'register art 30 gdpr'!A12</f>
        <v>Steuerdienstleistung (Mod, Redditi, 770, CU)</v>
      </c>
      <c r="B16" s="102" t="s">
        <v>131</v>
      </c>
      <c r="C16" s="102" t="s">
        <v>131</v>
      </c>
      <c r="D16" s="102" t="s">
        <v>131</v>
      </c>
      <c r="E16" s="102" t="s">
        <v>131</v>
      </c>
      <c r="F16" s="102" t="s">
        <v>131</v>
      </c>
      <c r="G16" s="102" t="s">
        <v>131</v>
      </c>
      <c r="H16" s="102" t="s">
        <v>131</v>
      </c>
      <c r="I16" s="102" t="s">
        <v>131</v>
      </c>
      <c r="J16" s="102" t="s">
        <v>131</v>
      </c>
      <c r="K16" s="102" t="s">
        <v>131</v>
      </c>
      <c r="L16" s="102" t="s">
        <v>131</v>
      </c>
      <c r="M16" s="21" t="s">
        <v>194</v>
      </c>
      <c r="N16" s="21" t="s">
        <v>194</v>
      </c>
      <c r="O16" s="124" t="str">
        <f t="shared" si="0"/>
        <v>beherrscht</v>
      </c>
      <c r="P16" s="103"/>
      <c r="Q16" s="12"/>
      <c r="AE16" s="1"/>
    </row>
    <row r="17" spans="1:31" ht="31.5" x14ac:dyDescent="0.25">
      <c r="A17" s="8" t="str">
        <f>'register art 30 gdpr'!A13</f>
        <v>Versicherung Mitglieder Haftpflicht- und Rechtsschutz und Unfall (fakultativ)</v>
      </c>
      <c r="B17" s="102" t="s">
        <v>131</v>
      </c>
      <c r="C17" s="102" t="s">
        <v>131</v>
      </c>
      <c r="D17" s="102" t="s">
        <v>131</v>
      </c>
      <c r="E17" s="102" t="s">
        <v>131</v>
      </c>
      <c r="F17" s="102" t="s">
        <v>131</v>
      </c>
      <c r="G17" s="102" t="s">
        <v>131</v>
      </c>
      <c r="H17" s="102" t="s">
        <v>131</v>
      </c>
      <c r="I17" s="102" t="s">
        <v>131</v>
      </c>
      <c r="J17" s="102" t="s">
        <v>131</v>
      </c>
      <c r="K17" s="102" t="s">
        <v>131</v>
      </c>
      <c r="L17" s="102" t="s">
        <v>131</v>
      </c>
      <c r="M17" s="21" t="s">
        <v>194</v>
      </c>
      <c r="N17" s="21" t="s">
        <v>194</v>
      </c>
      <c r="O17" s="124" t="str">
        <f t="shared" si="0"/>
        <v>beherrscht</v>
      </c>
      <c r="P17" s="103"/>
      <c r="Q17" s="12"/>
      <c r="AE17" s="1"/>
    </row>
    <row r="18" spans="1:31" s="12" customFormat="1" ht="47.25" x14ac:dyDescent="0.25">
      <c r="A18" s="8" t="str">
        <f>'register art 30 gdpr'!A14</f>
        <v>Weitergabe Daten an Medien (Printmedien und Social Medias, Internet)</v>
      </c>
      <c r="B18" s="102" t="s">
        <v>131</v>
      </c>
      <c r="C18" s="102" t="s">
        <v>131</v>
      </c>
      <c r="D18" s="102" t="s">
        <v>131</v>
      </c>
      <c r="E18" s="102" t="s">
        <v>131</v>
      </c>
      <c r="F18" s="102" t="s">
        <v>131</v>
      </c>
      <c r="G18" s="102" t="s">
        <v>131</v>
      </c>
      <c r="H18" s="102" t="s">
        <v>131</v>
      </c>
      <c r="I18" s="102" t="s">
        <v>131</v>
      </c>
      <c r="J18" s="102" t="s">
        <v>131</v>
      </c>
      <c r="K18" s="102" t="s">
        <v>131</v>
      </c>
      <c r="L18" s="102" t="s">
        <v>131</v>
      </c>
      <c r="M18" s="21" t="s">
        <v>194</v>
      </c>
      <c r="N18" s="21" t="s">
        <v>194</v>
      </c>
      <c r="O18" s="124" t="str">
        <f t="shared" si="0"/>
        <v>beherrscht</v>
      </c>
      <c r="P18" s="103"/>
      <c r="AE18" s="1"/>
    </row>
    <row r="19" spans="1:31" ht="31.5" collapsed="1" x14ac:dyDescent="0.25">
      <c r="A19" s="104" t="str">
        <f>'register art 30 gdpr'!A15</f>
        <v>BUCHHALTUNG</v>
      </c>
      <c r="B19" s="105"/>
      <c r="C19" s="105"/>
      <c r="D19" s="105"/>
      <c r="E19" s="105"/>
      <c r="F19" s="105"/>
      <c r="G19" s="105"/>
      <c r="H19" s="105"/>
      <c r="I19" s="105"/>
      <c r="J19" s="105"/>
      <c r="K19" s="105"/>
      <c r="L19" s="105"/>
      <c r="M19" s="105"/>
      <c r="N19" s="105"/>
      <c r="O19" s="105"/>
      <c r="P19" s="106"/>
      <c r="AE19" s="1"/>
    </row>
    <row r="20" spans="1:31" s="12" customFormat="1" ht="15.75" x14ac:dyDescent="0.25">
      <c r="A20" s="8" t="str">
        <f>'register art 30 gdpr'!A16</f>
        <v>Buchhaltung</v>
      </c>
      <c r="B20" s="102" t="s">
        <v>131</v>
      </c>
      <c r="C20" s="102" t="s">
        <v>131</v>
      </c>
      <c r="D20" s="102" t="s">
        <v>131</v>
      </c>
      <c r="E20" s="102" t="s">
        <v>131</v>
      </c>
      <c r="F20" s="102" t="s">
        <v>131</v>
      </c>
      <c r="G20" s="102" t="s">
        <v>131</v>
      </c>
      <c r="H20" s="102" t="s">
        <v>131</v>
      </c>
      <c r="I20" s="102" t="s">
        <v>131</v>
      </c>
      <c r="J20" s="102" t="s">
        <v>131</v>
      </c>
      <c r="K20" s="102" t="s">
        <v>131</v>
      </c>
      <c r="L20" s="102" t="s">
        <v>131</v>
      </c>
      <c r="M20" s="21" t="s">
        <v>194</v>
      </c>
      <c r="N20" s="21" t="s">
        <v>194</v>
      </c>
      <c r="O20" s="124" t="str">
        <f t="shared" si="0"/>
        <v>beherrscht</v>
      </c>
      <c r="P20" s="103"/>
      <c r="AE20" s="1"/>
    </row>
    <row r="21" spans="1:31" s="12" customFormat="1" ht="15.75" x14ac:dyDescent="0.25">
      <c r="A21" s="8" t="str">
        <f>'register art 30 gdpr'!A17</f>
        <v>Archivierung der Daten</v>
      </c>
      <c r="B21" s="102" t="s">
        <v>131</v>
      </c>
      <c r="C21" s="102" t="s">
        <v>131</v>
      </c>
      <c r="D21" s="102" t="s">
        <v>131</v>
      </c>
      <c r="E21" s="102" t="s">
        <v>131</v>
      </c>
      <c r="F21" s="102" t="s">
        <v>131</v>
      </c>
      <c r="G21" s="102" t="s">
        <v>131</v>
      </c>
      <c r="H21" s="102" t="s">
        <v>131</v>
      </c>
      <c r="I21" s="102" t="s">
        <v>131</v>
      </c>
      <c r="J21" s="102" t="s">
        <v>131</v>
      </c>
      <c r="K21" s="102" t="s">
        <v>131</v>
      </c>
      <c r="L21" s="102" t="s">
        <v>131</v>
      </c>
      <c r="M21" s="21" t="s">
        <v>194</v>
      </c>
      <c r="N21" s="21" t="s">
        <v>194</v>
      </c>
      <c r="O21" s="124" t="str">
        <f t="shared" si="0"/>
        <v>beherrscht</v>
      </c>
      <c r="P21" s="103"/>
      <c r="AE21" s="1"/>
    </row>
    <row r="22" spans="1:31" ht="15.75" x14ac:dyDescent="0.25">
      <c r="A22" s="8" t="e">
        <f>'register art 30 gdpr'!#REF!</f>
        <v>#REF!</v>
      </c>
      <c r="B22" s="102" t="s">
        <v>131</v>
      </c>
      <c r="C22" s="102" t="s">
        <v>131</v>
      </c>
      <c r="D22" s="102" t="s">
        <v>131</v>
      </c>
      <c r="E22" s="102" t="s">
        <v>131</v>
      </c>
      <c r="F22" s="102" t="s">
        <v>131</v>
      </c>
      <c r="G22" s="102" t="s">
        <v>131</v>
      </c>
      <c r="H22" s="102" t="s">
        <v>131</v>
      </c>
      <c r="I22" s="102" t="s">
        <v>131</v>
      </c>
      <c r="J22" s="102" t="s">
        <v>131</v>
      </c>
      <c r="K22" s="102" t="s">
        <v>131</v>
      </c>
      <c r="L22" s="102" t="s">
        <v>131</v>
      </c>
      <c r="M22" s="21" t="s">
        <v>194</v>
      </c>
      <c r="N22" s="21" t="s">
        <v>194</v>
      </c>
      <c r="O22" s="124" t="str">
        <f t="shared" si="0"/>
        <v>beherrscht</v>
      </c>
      <c r="P22" s="103"/>
      <c r="Q22" s="12"/>
      <c r="AE22" s="1"/>
    </row>
    <row r="23" spans="1:31" ht="31.5" x14ac:dyDescent="0.25">
      <c r="A23" s="8" t="str">
        <f>'register art 30 gdpr'!A18</f>
        <v xml:space="preserve">Allgemeine Abwicklung des Zahlungsverkehrs </v>
      </c>
      <c r="B23" s="102" t="s">
        <v>131</v>
      </c>
      <c r="C23" s="102" t="s">
        <v>131</v>
      </c>
      <c r="D23" s="102" t="s">
        <v>131</v>
      </c>
      <c r="E23" s="102" t="s">
        <v>131</v>
      </c>
      <c r="F23" s="102" t="s">
        <v>131</v>
      </c>
      <c r="G23" s="102" t="s">
        <v>131</v>
      </c>
      <c r="H23" s="102" t="s">
        <v>131</v>
      </c>
      <c r="I23" s="102" t="s">
        <v>131</v>
      </c>
      <c r="J23" s="102" t="s">
        <v>131</v>
      </c>
      <c r="K23" s="102" t="s">
        <v>131</v>
      </c>
      <c r="L23" s="102" t="s">
        <v>131</v>
      </c>
      <c r="M23" s="21" t="s">
        <v>194</v>
      </c>
      <c r="N23" s="21" t="s">
        <v>194</v>
      </c>
      <c r="O23" s="124" t="str">
        <f t="shared" si="0"/>
        <v>beherrscht</v>
      </c>
      <c r="P23" s="103"/>
      <c r="Q23" s="12"/>
      <c r="AE23" s="1"/>
    </row>
    <row r="24" spans="1:31" ht="31.5" collapsed="1" x14ac:dyDescent="0.25">
      <c r="A24" s="104" t="e">
        <f>'register art 30 gdpr'!#REF!</f>
        <v>#REF!</v>
      </c>
      <c r="B24" s="105"/>
      <c r="C24" s="105"/>
      <c r="D24" s="105"/>
      <c r="E24" s="105"/>
      <c r="F24" s="105"/>
      <c r="G24" s="105"/>
      <c r="H24" s="105"/>
      <c r="I24" s="105"/>
      <c r="J24" s="105"/>
      <c r="K24" s="105"/>
      <c r="L24" s="105"/>
      <c r="M24" s="105"/>
      <c r="N24" s="105"/>
      <c r="O24" s="105"/>
      <c r="P24" s="106"/>
      <c r="AE24" s="1"/>
    </row>
    <row r="25" spans="1:31" ht="15.75" x14ac:dyDescent="0.25">
      <c r="A25" s="8" t="e">
        <f>'register art 30 gdpr'!#REF!</f>
        <v>#REF!</v>
      </c>
      <c r="B25" s="102" t="s">
        <v>131</v>
      </c>
      <c r="C25" s="102" t="s">
        <v>131</v>
      </c>
      <c r="D25" s="102" t="s">
        <v>131</v>
      </c>
      <c r="E25" s="102" t="s">
        <v>131</v>
      </c>
      <c r="F25" s="102" t="s">
        <v>131</v>
      </c>
      <c r="G25" s="102" t="s">
        <v>131</v>
      </c>
      <c r="H25" s="102" t="s">
        <v>131</v>
      </c>
      <c r="I25" s="102" t="s">
        <v>131</v>
      </c>
      <c r="J25" s="102" t="s">
        <v>131</v>
      </c>
      <c r="K25" s="102" t="s">
        <v>131</v>
      </c>
      <c r="L25" s="102" t="s">
        <v>131</v>
      </c>
      <c r="M25" s="21" t="s">
        <v>194</v>
      </c>
      <c r="N25" s="21" t="s">
        <v>194</v>
      </c>
      <c r="O25" s="124" t="str">
        <f t="shared" si="0"/>
        <v>beherrscht</v>
      </c>
      <c r="P25" s="103"/>
      <c r="Q25" s="12"/>
      <c r="AE25" s="1"/>
    </row>
    <row r="26" spans="1:31" ht="15.75" x14ac:dyDescent="0.25">
      <c r="A26" s="8" t="e">
        <f>'register art 30 gdpr'!#REF!</f>
        <v>#REF!</v>
      </c>
      <c r="B26" s="102" t="s">
        <v>131</v>
      </c>
      <c r="C26" s="102" t="s">
        <v>131</v>
      </c>
      <c r="D26" s="102" t="s">
        <v>131</v>
      </c>
      <c r="E26" s="102" t="s">
        <v>131</v>
      </c>
      <c r="F26" s="102" t="s">
        <v>131</v>
      </c>
      <c r="G26" s="102" t="s">
        <v>131</v>
      </c>
      <c r="H26" s="102" t="s">
        <v>131</v>
      </c>
      <c r="I26" s="102" t="s">
        <v>131</v>
      </c>
      <c r="J26" s="102" t="s">
        <v>131</v>
      </c>
      <c r="K26" s="102" t="s">
        <v>131</v>
      </c>
      <c r="L26" s="102" t="s">
        <v>131</v>
      </c>
      <c r="M26" s="21" t="s">
        <v>194</v>
      </c>
      <c r="N26" s="21" t="s">
        <v>194</v>
      </c>
      <c r="O26" s="124" t="str">
        <f t="shared" si="0"/>
        <v>beherrscht</v>
      </c>
      <c r="P26" s="103"/>
      <c r="Q26" s="12"/>
      <c r="AE26" s="1"/>
    </row>
    <row r="27" spans="1:31" ht="15.75" x14ac:dyDescent="0.25">
      <c r="A27" s="8" t="e">
        <f>'register art 30 gdpr'!#REF!</f>
        <v>#REF!</v>
      </c>
      <c r="B27" s="102" t="s">
        <v>131</v>
      </c>
      <c r="C27" s="102" t="s">
        <v>131</v>
      </c>
      <c r="D27" s="102" t="s">
        <v>131</v>
      </c>
      <c r="E27" s="102" t="s">
        <v>131</v>
      </c>
      <c r="F27" s="102" t="s">
        <v>131</v>
      </c>
      <c r="G27" s="102" t="s">
        <v>131</v>
      </c>
      <c r="H27" s="102" t="s">
        <v>131</v>
      </c>
      <c r="I27" s="102" t="s">
        <v>131</v>
      </c>
      <c r="J27" s="102" t="s">
        <v>131</v>
      </c>
      <c r="K27" s="102" t="s">
        <v>131</v>
      </c>
      <c r="L27" s="102" t="s">
        <v>131</v>
      </c>
      <c r="M27" s="21" t="s">
        <v>194</v>
      </c>
      <c r="N27" s="21" t="s">
        <v>194</v>
      </c>
      <c r="O27" s="124" t="str">
        <f t="shared" si="0"/>
        <v>beherrscht</v>
      </c>
      <c r="P27" s="103"/>
      <c r="Q27" s="12"/>
      <c r="AE27" s="1"/>
    </row>
    <row r="28" spans="1:31" ht="31.5" collapsed="1" x14ac:dyDescent="0.25">
      <c r="A28" s="104" t="str">
        <f>'register art 30 gdpr'!A19</f>
        <v xml:space="preserve">WERBUNG </v>
      </c>
      <c r="B28" s="105"/>
      <c r="C28" s="105"/>
      <c r="D28" s="105"/>
      <c r="E28" s="105"/>
      <c r="F28" s="105"/>
      <c r="G28" s="105"/>
      <c r="H28" s="105"/>
      <c r="I28" s="105"/>
      <c r="J28" s="105"/>
      <c r="K28" s="105"/>
      <c r="L28" s="105"/>
      <c r="M28" s="105"/>
      <c r="N28" s="105"/>
      <c r="O28" s="105"/>
      <c r="P28" s="106"/>
      <c r="AE28" s="1"/>
    </row>
    <row r="29" spans="1:31" s="12" customFormat="1" ht="15.75" x14ac:dyDescent="0.25">
      <c r="A29" s="8" t="str">
        <f>'register art 30 gdpr'!A20</f>
        <v>Tracking-Maßnahmen</v>
      </c>
      <c r="B29" s="102" t="s">
        <v>131</v>
      </c>
      <c r="C29" s="102" t="s">
        <v>131</v>
      </c>
      <c r="D29" s="102" t="s">
        <v>131</v>
      </c>
      <c r="E29" s="102" t="s">
        <v>131</v>
      </c>
      <c r="F29" s="102" t="s">
        <v>131</v>
      </c>
      <c r="G29" s="102" t="s">
        <v>131</v>
      </c>
      <c r="H29" s="102" t="s">
        <v>131</v>
      </c>
      <c r="I29" s="102" t="s">
        <v>131</v>
      </c>
      <c r="J29" s="102" t="s">
        <v>131</v>
      </c>
      <c r="K29" s="102" t="s">
        <v>131</v>
      </c>
      <c r="L29" s="102" t="s">
        <v>131</v>
      </c>
      <c r="M29" s="21" t="s">
        <v>194</v>
      </c>
      <c r="N29" s="21" t="s">
        <v>194</v>
      </c>
      <c r="O29" s="124" t="str">
        <f t="shared" si="0"/>
        <v>beherrscht</v>
      </c>
      <c r="P29" s="103"/>
      <c r="AE29" s="1"/>
    </row>
    <row r="30" spans="1:31" ht="15.75" x14ac:dyDescent="0.25">
      <c r="A30" s="8" t="str">
        <f>'register art 30 gdpr'!A21</f>
        <v>Newsletter</v>
      </c>
      <c r="B30" s="102" t="s">
        <v>131</v>
      </c>
      <c r="C30" s="102" t="s">
        <v>131</v>
      </c>
      <c r="D30" s="102" t="s">
        <v>131</v>
      </c>
      <c r="E30" s="102" t="s">
        <v>131</v>
      </c>
      <c r="F30" s="102" t="s">
        <v>131</v>
      </c>
      <c r="G30" s="102" t="s">
        <v>131</v>
      </c>
      <c r="H30" s="102" t="s">
        <v>131</v>
      </c>
      <c r="I30" s="102" t="s">
        <v>131</v>
      </c>
      <c r="J30" s="102" t="s">
        <v>131</v>
      </c>
      <c r="K30" s="102" t="s">
        <v>131</v>
      </c>
      <c r="L30" s="102" t="s">
        <v>131</v>
      </c>
      <c r="M30" s="21" t="s">
        <v>194</v>
      </c>
      <c r="N30" s="21" t="s">
        <v>194</v>
      </c>
      <c r="O30" s="124" t="str">
        <f t="shared" si="0"/>
        <v>beherrscht</v>
      </c>
      <c r="P30" s="103"/>
      <c r="Q30" s="12"/>
      <c r="AE30" s="1"/>
    </row>
    <row r="31" spans="1:31" ht="31.5" collapsed="1" x14ac:dyDescent="0.25">
      <c r="A31" s="104" t="str">
        <f>'register art 30 gdpr'!A22</f>
        <v>SONSTIGES</v>
      </c>
      <c r="B31" s="105"/>
      <c r="C31" s="105"/>
      <c r="D31" s="105"/>
      <c r="E31" s="105"/>
      <c r="F31" s="105"/>
      <c r="G31" s="105"/>
      <c r="H31" s="105"/>
      <c r="I31" s="105"/>
      <c r="J31" s="105"/>
      <c r="K31" s="105"/>
      <c r="L31" s="105"/>
      <c r="M31" s="105"/>
      <c r="N31" s="105"/>
      <c r="O31" s="105"/>
      <c r="P31" s="106"/>
      <c r="AE31" s="1"/>
    </row>
    <row r="32" spans="1:31" s="12" customFormat="1" ht="47.25" x14ac:dyDescent="0.25">
      <c r="A32" s="8" t="str">
        <f>'register art 30 gdpr'!A23</f>
        <v>Lieferanten 
Anlegung von Akten (Bestellungen, Lieferscheine, Rechnungen)</v>
      </c>
      <c r="B32" s="102" t="s">
        <v>131</v>
      </c>
      <c r="C32" s="102" t="s">
        <v>131</v>
      </c>
      <c r="D32" s="102" t="s">
        <v>131</v>
      </c>
      <c r="E32" s="102" t="s">
        <v>131</v>
      </c>
      <c r="F32" s="102" t="s">
        <v>131</v>
      </c>
      <c r="G32" s="102" t="s">
        <v>131</v>
      </c>
      <c r="H32" s="102" t="s">
        <v>131</v>
      </c>
      <c r="I32" s="102" t="s">
        <v>131</v>
      </c>
      <c r="J32" s="102" t="s">
        <v>131</v>
      </c>
      <c r="K32" s="102" t="s">
        <v>131</v>
      </c>
      <c r="L32" s="102" t="s">
        <v>131</v>
      </c>
      <c r="M32" s="21" t="s">
        <v>194</v>
      </c>
      <c r="N32" s="21" t="s">
        <v>194</v>
      </c>
      <c r="O32" s="124" t="str">
        <f t="shared" si="0"/>
        <v>beherrscht</v>
      </c>
      <c r="P32" s="103"/>
      <c r="AE32" s="1"/>
    </row>
    <row r="33" spans="1:31" s="12" customFormat="1" ht="47.25" x14ac:dyDescent="0.25">
      <c r="A33" s="8" t="str">
        <f>'register art 30 gdpr'!A24</f>
        <v>Kunden
Anlegung von Akten (Bestellungen, Lieferscheine, Rechnungen)</v>
      </c>
      <c r="B33" s="102" t="s">
        <v>131</v>
      </c>
      <c r="C33" s="102" t="s">
        <v>131</v>
      </c>
      <c r="D33" s="102" t="s">
        <v>131</v>
      </c>
      <c r="E33" s="102" t="s">
        <v>131</v>
      </c>
      <c r="F33" s="102" t="s">
        <v>131</v>
      </c>
      <c r="G33" s="102" t="s">
        <v>131</v>
      </c>
      <c r="H33" s="102" t="s">
        <v>131</v>
      </c>
      <c r="I33" s="102" t="s">
        <v>131</v>
      </c>
      <c r="J33" s="102" t="s">
        <v>131</v>
      </c>
      <c r="K33" s="102" t="s">
        <v>131</v>
      </c>
      <c r="L33" s="102" t="s">
        <v>131</v>
      </c>
      <c r="M33" s="21" t="s">
        <v>194</v>
      </c>
      <c r="N33" s="21" t="s">
        <v>194</v>
      </c>
      <c r="O33" s="124" t="str">
        <f t="shared" si="0"/>
        <v>beherrscht</v>
      </c>
      <c r="P33" s="103"/>
      <c r="AE33" s="1"/>
    </row>
    <row r="34" spans="1:31" s="12" customFormat="1" ht="15.75" x14ac:dyDescent="0.25">
      <c r="A34" s="8" t="str">
        <f>'register art 30 gdpr'!A25</f>
        <v>Wartung der Software</v>
      </c>
      <c r="B34" s="102" t="s">
        <v>131</v>
      </c>
      <c r="C34" s="102" t="s">
        <v>131</v>
      </c>
      <c r="D34" s="102" t="s">
        <v>131</v>
      </c>
      <c r="E34" s="102" t="s">
        <v>131</v>
      </c>
      <c r="F34" s="102" t="s">
        <v>131</v>
      </c>
      <c r="G34" s="102" t="s">
        <v>131</v>
      </c>
      <c r="H34" s="102" t="s">
        <v>131</v>
      </c>
      <c r="I34" s="102" t="s">
        <v>131</v>
      </c>
      <c r="J34" s="102" t="s">
        <v>131</v>
      </c>
      <c r="K34" s="102" t="s">
        <v>131</v>
      </c>
      <c r="L34" s="102" t="s">
        <v>131</v>
      </c>
      <c r="M34" s="21" t="s">
        <v>194</v>
      </c>
      <c r="N34" s="21" t="s">
        <v>194</v>
      </c>
      <c r="O34" s="124" t="str">
        <f t="shared" si="0"/>
        <v>beherrscht</v>
      </c>
      <c r="P34" s="103"/>
      <c r="AE34" s="1"/>
    </row>
    <row r="35" spans="1:31" s="12" customFormat="1" ht="15.75" x14ac:dyDescent="0.25">
      <c r="A35" s="8" t="e">
        <f>'register art 30 gdpr'!#REF!</f>
        <v>#REF!</v>
      </c>
      <c r="B35" s="102" t="s">
        <v>131</v>
      </c>
      <c r="C35" s="102" t="s">
        <v>131</v>
      </c>
      <c r="D35" s="102" t="s">
        <v>131</v>
      </c>
      <c r="E35" s="102" t="s">
        <v>131</v>
      </c>
      <c r="F35" s="102" t="s">
        <v>131</v>
      </c>
      <c r="G35" s="102" t="s">
        <v>131</v>
      </c>
      <c r="H35" s="102" t="s">
        <v>131</v>
      </c>
      <c r="I35" s="102" t="s">
        <v>131</v>
      </c>
      <c r="J35" s="102" t="s">
        <v>131</v>
      </c>
      <c r="K35" s="102" t="s">
        <v>131</v>
      </c>
      <c r="L35" s="102" t="s">
        <v>131</v>
      </c>
      <c r="M35" s="21" t="s">
        <v>194</v>
      </c>
      <c r="N35" s="21" t="s">
        <v>194</v>
      </c>
      <c r="O35" s="124" t="str">
        <f t="shared" si="0"/>
        <v>beherrscht</v>
      </c>
      <c r="P35" s="103"/>
      <c r="AE35" s="1"/>
    </row>
    <row r="36" spans="1:31" s="12" customFormat="1" ht="15.75" x14ac:dyDescent="0.25">
      <c r="A36" s="8" t="str">
        <f>'register art 30 gdpr'!A26</f>
        <v>Veranstaltungsorganisation</v>
      </c>
      <c r="B36" s="102" t="s">
        <v>131</v>
      </c>
      <c r="C36" s="102" t="s">
        <v>131</v>
      </c>
      <c r="D36" s="102" t="s">
        <v>131</v>
      </c>
      <c r="E36" s="102" t="s">
        <v>131</v>
      </c>
      <c r="F36" s="102" t="s">
        <v>131</v>
      </c>
      <c r="G36" s="102" t="s">
        <v>131</v>
      </c>
      <c r="H36" s="102" t="s">
        <v>131</v>
      </c>
      <c r="I36" s="102" t="s">
        <v>131</v>
      </c>
      <c r="J36" s="102" t="s">
        <v>131</v>
      </c>
      <c r="K36" s="102" t="s">
        <v>131</v>
      </c>
      <c r="L36" s="102" t="s">
        <v>131</v>
      </c>
      <c r="M36" s="21" t="s">
        <v>194</v>
      </c>
      <c r="N36" s="21" t="s">
        <v>194</v>
      </c>
      <c r="O36" s="124" t="str">
        <f t="shared" si="0"/>
        <v>beherrscht</v>
      </c>
      <c r="P36" s="103"/>
      <c r="AE36" s="1"/>
    </row>
    <row r="37" spans="1:31" s="12" customFormat="1" ht="31.5" x14ac:dyDescent="0.25">
      <c r="A37" s="8" t="str">
        <f>'register art 30 gdpr'!A27</f>
        <v>Einreichung und Abrechnung Fördergesuche und Sponsoring</v>
      </c>
      <c r="B37" s="102" t="s">
        <v>131</v>
      </c>
      <c r="C37" s="102" t="s">
        <v>131</v>
      </c>
      <c r="D37" s="102" t="s">
        <v>131</v>
      </c>
      <c r="E37" s="102" t="s">
        <v>131</v>
      </c>
      <c r="F37" s="102" t="s">
        <v>131</v>
      </c>
      <c r="G37" s="102" t="s">
        <v>131</v>
      </c>
      <c r="H37" s="102" t="s">
        <v>131</v>
      </c>
      <c r="I37" s="102" t="s">
        <v>131</v>
      </c>
      <c r="J37" s="102" t="s">
        <v>131</v>
      </c>
      <c r="K37" s="102" t="s">
        <v>131</v>
      </c>
      <c r="L37" s="102" t="s">
        <v>131</v>
      </c>
      <c r="M37" s="21" t="s">
        <v>194</v>
      </c>
      <c r="N37" s="21" t="s">
        <v>194</v>
      </c>
      <c r="O37" s="124" t="str">
        <f t="shared" si="0"/>
        <v>beherrscht</v>
      </c>
      <c r="P37" s="103"/>
      <c r="AE37" s="1"/>
    </row>
    <row r="38" spans="1:31" s="12" customFormat="1" ht="15.75" x14ac:dyDescent="0.25">
      <c r="A38" s="8" t="str">
        <f>'register art 30 gdpr'!A28</f>
        <v>Fahrtenbuch für Vereinsfahrzeug</v>
      </c>
      <c r="B38" s="102" t="s">
        <v>131</v>
      </c>
      <c r="C38" s="102" t="s">
        <v>131</v>
      </c>
      <c r="D38" s="102" t="s">
        <v>131</v>
      </c>
      <c r="E38" s="102" t="s">
        <v>131</v>
      </c>
      <c r="F38" s="102" t="s">
        <v>131</v>
      </c>
      <c r="G38" s="102" t="s">
        <v>131</v>
      </c>
      <c r="H38" s="102" t="s">
        <v>131</v>
      </c>
      <c r="I38" s="102" t="s">
        <v>131</v>
      </c>
      <c r="J38" s="102" t="s">
        <v>131</v>
      </c>
      <c r="K38" s="102" t="s">
        <v>131</v>
      </c>
      <c r="L38" s="102" t="s">
        <v>131</v>
      </c>
      <c r="M38" s="21" t="s">
        <v>194</v>
      </c>
      <c r="N38" s="21" t="s">
        <v>194</v>
      </c>
      <c r="O38" s="124" t="str">
        <f t="shared" si="0"/>
        <v>beherrscht</v>
      </c>
      <c r="P38" s="103"/>
      <c r="AE38" s="1"/>
    </row>
    <row r="39" spans="1:31" s="12" customFormat="1" ht="15.75" x14ac:dyDescent="0.25">
      <c r="A39" s="8" t="e">
        <f>'register art 30 gdpr'!#REF!</f>
        <v>#REF!</v>
      </c>
      <c r="B39" s="102" t="s">
        <v>131</v>
      </c>
      <c r="C39" s="102" t="s">
        <v>131</v>
      </c>
      <c r="D39" s="102" t="s">
        <v>131</v>
      </c>
      <c r="E39" s="102" t="s">
        <v>131</v>
      </c>
      <c r="F39" s="102" t="s">
        <v>131</v>
      </c>
      <c r="G39" s="102" t="s">
        <v>131</v>
      </c>
      <c r="H39" s="102" t="s">
        <v>131</v>
      </c>
      <c r="I39" s="102" t="s">
        <v>131</v>
      </c>
      <c r="J39" s="102" t="s">
        <v>131</v>
      </c>
      <c r="K39" s="102" t="s">
        <v>131</v>
      </c>
      <c r="L39" s="102" t="s">
        <v>131</v>
      </c>
      <c r="M39" s="21" t="s">
        <v>194</v>
      </c>
      <c r="N39" s="21" t="s">
        <v>194</v>
      </c>
      <c r="O39" s="124" t="str">
        <f t="shared" si="0"/>
        <v>beherrscht</v>
      </c>
      <c r="P39" s="103"/>
      <c r="AE39" s="1"/>
    </row>
    <row r="40" spans="1:31" s="12" customFormat="1" ht="15.75" x14ac:dyDescent="0.25">
      <c r="A40" s="8" t="e">
        <f>'register art 30 gdpr'!#REF!</f>
        <v>#REF!</v>
      </c>
      <c r="B40" s="102" t="s">
        <v>131</v>
      </c>
      <c r="C40" s="102" t="s">
        <v>131</v>
      </c>
      <c r="D40" s="102" t="s">
        <v>131</v>
      </c>
      <c r="E40" s="102" t="s">
        <v>131</v>
      </c>
      <c r="F40" s="102" t="s">
        <v>131</v>
      </c>
      <c r="G40" s="102" t="s">
        <v>131</v>
      </c>
      <c r="H40" s="102" t="s">
        <v>131</v>
      </c>
      <c r="I40" s="102" t="s">
        <v>131</v>
      </c>
      <c r="J40" s="102" t="s">
        <v>131</v>
      </c>
      <c r="K40" s="102" t="s">
        <v>131</v>
      </c>
      <c r="L40" s="102" t="s">
        <v>131</v>
      </c>
      <c r="M40" s="21" t="s">
        <v>194</v>
      </c>
      <c r="N40" s="21" t="s">
        <v>194</v>
      </c>
      <c r="O40" s="124" t="str">
        <f t="shared" si="0"/>
        <v>beherrscht</v>
      </c>
      <c r="P40" s="103"/>
      <c r="AE40" s="1"/>
    </row>
    <row r="41" spans="1:31" s="12" customFormat="1" ht="15.75" x14ac:dyDescent="0.25">
      <c r="A41" s="8" t="str">
        <f>'register art 30 gdpr'!A29</f>
        <v>Cloudstorage</v>
      </c>
      <c r="B41" s="102" t="s">
        <v>131</v>
      </c>
      <c r="C41" s="102" t="s">
        <v>131</v>
      </c>
      <c r="D41" s="102" t="s">
        <v>131</v>
      </c>
      <c r="E41" s="102" t="s">
        <v>131</v>
      </c>
      <c r="F41" s="102" t="s">
        <v>131</v>
      </c>
      <c r="G41" s="102" t="s">
        <v>131</v>
      </c>
      <c r="H41" s="102" t="s">
        <v>131</v>
      </c>
      <c r="I41" s="102" t="s">
        <v>131</v>
      </c>
      <c r="J41" s="102" t="s">
        <v>131</v>
      </c>
      <c r="K41" s="102" t="s">
        <v>131</v>
      </c>
      <c r="L41" s="102" t="s">
        <v>131</v>
      </c>
      <c r="M41" s="21" t="s">
        <v>194</v>
      </c>
      <c r="N41" s="21" t="s">
        <v>194</v>
      </c>
      <c r="O41" s="124" t="str">
        <f t="shared" si="0"/>
        <v>beherrscht</v>
      </c>
      <c r="P41" s="103"/>
      <c r="AE41" s="1"/>
    </row>
    <row r="42" spans="1:31" ht="15.75" x14ac:dyDescent="0.25">
      <c r="A42" s="8" t="e">
        <f>'register art 30 gdpr'!#REF!</f>
        <v>#REF!</v>
      </c>
      <c r="B42" s="102" t="s">
        <v>131</v>
      </c>
      <c r="C42" s="102" t="s">
        <v>131</v>
      </c>
      <c r="D42" s="102" t="s">
        <v>131</v>
      </c>
      <c r="E42" s="102" t="s">
        <v>131</v>
      </c>
      <c r="F42" s="102" t="s">
        <v>131</v>
      </c>
      <c r="G42" s="102" t="s">
        <v>131</v>
      </c>
      <c r="H42" s="102" t="s">
        <v>131</v>
      </c>
      <c r="I42" s="102" t="s">
        <v>131</v>
      </c>
      <c r="J42" s="102" t="s">
        <v>131</v>
      </c>
      <c r="K42" s="102" t="s">
        <v>131</v>
      </c>
      <c r="L42" s="102" t="s">
        <v>131</v>
      </c>
      <c r="M42" s="21" t="s">
        <v>194</v>
      </c>
      <c r="N42" s="21" t="s">
        <v>194</v>
      </c>
      <c r="O42" s="124" t="str">
        <f t="shared" si="0"/>
        <v>beherrscht</v>
      </c>
      <c r="P42" s="103"/>
      <c r="Q42" s="12"/>
    </row>
  </sheetData>
  <mergeCells count="8">
    <mergeCell ref="R2:S2"/>
    <mergeCell ref="A1:P1"/>
    <mergeCell ref="A2:B2"/>
    <mergeCell ref="C2:F2"/>
    <mergeCell ref="G2:I2"/>
    <mergeCell ref="J2:K2"/>
    <mergeCell ref="L2:O2"/>
    <mergeCell ref="P2:Q2"/>
  </mergeCells>
  <conditionalFormatting sqref="M10 M20:M23 M25:M27 M29:M30 M32:M42 M12:M18">
    <cfRule type="containsText" dxfId="13" priority="75" operator="containsText" text="No / Nein ">
      <formula>NOT(ISERROR(SEARCH("No / Nein ",M10)))</formula>
    </cfRule>
  </conditionalFormatting>
  <conditionalFormatting sqref="N10 N20:N23 N25:N27 N29:N30 N32:N42 N12:N18">
    <cfRule type="containsText" dxfId="12" priority="74" operator="containsText" text="No / Nein ">
      <formula>NOT(ISERROR(SEARCH("No / Nein ",N10)))</formula>
    </cfRule>
  </conditionalFormatting>
  <conditionalFormatting sqref="O10 O20:O23 O25:O27 O29:O30 O32:O42 O12:O18">
    <cfRule type="containsText" dxfId="11" priority="73" operator="containsText" text="nicht beherrscht">
      <formula>NOT(ISERROR(SEARCH("nicht beherrscht",O10)))</formula>
    </cfRule>
  </conditionalFormatting>
  <dataValidations count="3">
    <dataValidation allowBlank="1" showInputMessage="1" showErrorMessage="1" prompt="(z.B. Datenschutzschulung von Mitarbeitern, Interne Regelungen zum Datenschutz, Notfallkonzept) " sqref="M4" xr:uid="{26771E3A-51A2-465D-B93C-A257C48B4808}"/>
    <dataValidation allowBlank="1" showInputMessage="1" showErrorMessage="1" prompt="(z. B. Einsatz von Firewall und _x000a_Virenscanner und deren zeitgemäßer Update, Verschlüsselung von Daten)._x000a_" sqref="N4" xr:uid="{06E0E6CA-7792-4870-B719-7DBF5495A859}"/>
    <dataValidation type="list" allowBlank="1" showInputMessage="1" showErrorMessage="1" sqref="M10:N10 M12:N42" xr:uid="{CD3B967F-D256-4E71-927F-23912AEEADEE}">
      <formula1>"Sì / Ja , No / Nein , "</formula1>
    </dataValidation>
  </dataValidations>
  <pageMargins left="0.23622047244094491" right="0.23622047244094491" top="0.74803149606299213" bottom="0.74803149606299213" header="0.31496062992125984" footer="0.31496062992125984"/>
  <pageSetup paperSize="8"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296B-F56C-4CCB-BC21-20E4D546F096}">
  <dimension ref="A1:BC44"/>
  <sheetViews>
    <sheetView zoomScale="55" zoomScaleNormal="55" zoomScaleSheetLayoutView="85" zoomScalePageLayoutView="40" workbookViewId="0">
      <pane xSplit="1" ySplit="5" topLeftCell="B6" activePane="bottomRight" state="frozen"/>
      <selection activeCell="O14" sqref="O14:O15"/>
      <selection pane="topRight" activeCell="O14" sqref="O14:O15"/>
      <selection pane="bottomLeft" activeCell="O14" sqref="O14:O15"/>
      <selection pane="bottomRight" activeCell="J23" sqref="J23"/>
    </sheetView>
  </sheetViews>
  <sheetFormatPr baseColWidth="10" defaultRowHeight="15" outlineLevelRow="1" x14ac:dyDescent="0.25"/>
  <cols>
    <col min="1" max="1" width="38.7109375" customWidth="1"/>
    <col min="2" max="10" width="20.42578125" customWidth="1"/>
    <col min="11" max="18" width="16.42578125" customWidth="1"/>
    <col min="19" max="22" width="19.28515625" customWidth="1"/>
    <col min="23" max="24" width="31.5703125" customWidth="1"/>
    <col min="38" max="38" width="11.42578125" customWidth="1"/>
    <col min="39" max="39" width="11.28515625" bestFit="1" customWidth="1"/>
  </cols>
  <sheetData>
    <row r="1" spans="1:55" s="15" customFormat="1" ht="98.25" hidden="1" customHeight="1" outlineLevel="1" x14ac:dyDescent="0.25">
      <c r="A1" s="165" t="s">
        <v>205</v>
      </c>
      <c r="B1" s="165"/>
      <c r="C1" s="165"/>
      <c r="D1" s="165"/>
      <c r="E1" s="165"/>
      <c r="F1" s="165"/>
      <c r="G1" s="165"/>
      <c r="H1" s="165"/>
      <c r="I1" s="165"/>
      <c r="J1" s="165"/>
      <c r="K1" s="165"/>
      <c r="L1" s="165"/>
      <c r="M1" s="165"/>
      <c r="N1" s="165"/>
      <c r="O1" s="165"/>
      <c r="P1" s="165"/>
      <c r="Q1" s="165"/>
      <c r="R1" s="165"/>
      <c r="S1" s="165"/>
      <c r="T1" s="165"/>
      <c r="U1" s="165"/>
      <c r="V1" s="165"/>
      <c r="W1" s="165"/>
      <c r="X1" s="165"/>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row>
    <row r="2" spans="1:55" s="1" customFormat="1" ht="126" hidden="1" customHeight="1" outlineLevel="1" x14ac:dyDescent="0.25">
      <c r="A2" s="166" t="str">
        <f xml:space="preserve"> 'register art 28 32 gdpr'!A2:B2</f>
        <v>Name und Kotaktdaten des Verantwortliche sowie ggf. seines Vertreters:/Nome e dati del referente del responsabile e, se del caso, del suo rappresentante:</v>
      </c>
      <c r="B2" s="166"/>
      <c r="C2" s="155" t="str">
        <f>'register art 28 32 gdpr'!C2:F2</f>
        <v>Geschäftsführer / Verwalter "pro tempore"</v>
      </c>
      <c r="D2" s="155"/>
      <c r="E2" s="155"/>
      <c r="F2" s="155"/>
      <c r="G2" s="147" t="s">
        <v>206</v>
      </c>
      <c r="H2" s="147"/>
      <c r="I2" s="147"/>
      <c r="J2" s="151"/>
      <c r="K2" s="151"/>
      <c r="L2" s="151"/>
      <c r="M2" s="151"/>
      <c r="N2" s="151"/>
      <c r="O2" s="151"/>
      <c r="P2" s="116"/>
      <c r="Q2" s="116"/>
      <c r="R2" s="116"/>
      <c r="S2" s="116"/>
      <c r="T2" s="116" t="s">
        <v>207</v>
      </c>
      <c r="U2" s="116" t="s">
        <v>208</v>
      </c>
      <c r="V2" s="116" t="s">
        <v>209</v>
      </c>
      <c r="W2" s="116"/>
      <c r="X2" s="14"/>
      <c r="Y2" s="6"/>
    </row>
    <row r="3" spans="1:55" s="1" customFormat="1" ht="23.25" hidden="1" outlineLevel="1" x14ac:dyDescent="0.25">
      <c r="A3" s="167"/>
      <c r="B3" s="147"/>
      <c r="C3" s="155"/>
      <c r="D3" s="155"/>
      <c r="E3" s="155"/>
      <c r="F3" s="155"/>
      <c r="G3" s="147"/>
      <c r="H3" s="147"/>
      <c r="I3" s="147"/>
      <c r="J3" s="117"/>
      <c r="K3" s="116"/>
      <c r="O3" s="116"/>
      <c r="P3" s="116"/>
      <c r="Q3" s="116"/>
      <c r="R3" s="116"/>
      <c r="S3" s="116"/>
      <c r="T3" s="27">
        <v>43374</v>
      </c>
      <c r="U3" s="27">
        <f ca="1">TODAY()</f>
        <v>43383</v>
      </c>
      <c r="V3" s="28">
        <f ca="1">SUM((_xlfn.DAYS(U3,T3)-180))</f>
        <v>-171</v>
      </c>
      <c r="W3" s="116"/>
      <c r="X3" s="14"/>
      <c r="Y3" s="6"/>
    </row>
    <row r="4" spans="1:55" s="1" customFormat="1" ht="21.75" collapsed="1" thickBot="1" x14ac:dyDescent="0.3">
      <c r="A4" s="20"/>
      <c r="B4" s="20"/>
      <c r="C4" s="20"/>
      <c r="D4" s="20"/>
      <c r="E4" s="20"/>
      <c r="F4" s="20"/>
      <c r="G4" s="20"/>
      <c r="H4" s="20"/>
      <c r="I4" s="20"/>
      <c r="J4" s="20"/>
      <c r="K4" s="20"/>
      <c r="L4" s="20"/>
      <c r="M4" s="20"/>
      <c r="N4" s="20"/>
      <c r="O4" s="20"/>
      <c r="P4" s="20"/>
      <c r="Q4" s="20"/>
      <c r="R4" s="20"/>
      <c r="S4" s="20"/>
      <c r="T4" s="20"/>
      <c r="U4" s="20"/>
      <c r="V4" s="20"/>
      <c r="W4" s="20"/>
      <c r="X4" s="20"/>
      <c r="Y4" s="6"/>
    </row>
    <row r="5" spans="1:55" s="1" customFormat="1" ht="270.75" thickBot="1" x14ac:dyDescent="0.3">
      <c r="A5" s="125" t="s">
        <v>210</v>
      </c>
      <c r="B5" s="84" t="s">
        <v>211</v>
      </c>
      <c r="C5" s="84" t="s">
        <v>212</v>
      </c>
      <c r="D5" s="84" t="s">
        <v>213</v>
      </c>
      <c r="E5" s="84" t="s">
        <v>214</v>
      </c>
      <c r="F5" s="84" t="s">
        <v>215</v>
      </c>
      <c r="G5" s="84" t="s">
        <v>216</v>
      </c>
      <c r="H5" s="84" t="s">
        <v>217</v>
      </c>
      <c r="I5" s="84" t="s">
        <v>218</v>
      </c>
      <c r="J5" s="84" t="s">
        <v>219</v>
      </c>
      <c r="K5" s="84" t="s">
        <v>220</v>
      </c>
      <c r="L5" s="84" t="s">
        <v>221</v>
      </c>
      <c r="M5" s="84" t="s">
        <v>222</v>
      </c>
      <c r="N5" s="84" t="s">
        <v>223</v>
      </c>
      <c r="O5" s="84" t="s">
        <v>224</v>
      </c>
      <c r="P5" s="84" t="s">
        <v>225</v>
      </c>
      <c r="Q5" s="84" t="s">
        <v>226</v>
      </c>
      <c r="R5" s="84" t="s">
        <v>227</v>
      </c>
      <c r="S5" s="83" t="s">
        <v>123</v>
      </c>
      <c r="T5" s="84" t="s">
        <v>228</v>
      </c>
      <c r="U5" s="84" t="s">
        <v>229</v>
      </c>
      <c r="V5" s="84" t="s">
        <v>124</v>
      </c>
      <c r="W5" s="40" t="s">
        <v>230</v>
      </c>
      <c r="X5" s="41" t="s">
        <v>233</v>
      </c>
      <c r="Y5" s="6"/>
    </row>
    <row r="6" spans="1:55" ht="26.25" x14ac:dyDescent="0.25">
      <c r="A6" s="7"/>
      <c r="B6" s="7"/>
      <c r="C6" s="7"/>
      <c r="D6" s="7"/>
      <c r="E6" s="7"/>
      <c r="F6" s="7"/>
      <c r="G6" s="7"/>
      <c r="H6" s="7"/>
      <c r="I6" s="7"/>
      <c r="J6" s="7"/>
      <c r="K6" s="7"/>
      <c r="L6" s="7"/>
      <c r="M6" s="7"/>
      <c r="N6" s="7"/>
      <c r="O6" s="7"/>
      <c r="P6" s="7"/>
      <c r="Q6" s="7"/>
      <c r="R6" s="7"/>
      <c r="S6" s="7"/>
      <c r="T6" s="7"/>
      <c r="U6" s="7"/>
      <c r="V6" s="7"/>
      <c r="W6" s="7"/>
      <c r="X6" s="126"/>
      <c r="AM6" s="1"/>
    </row>
    <row r="7" spans="1:55" ht="32.25" thickBot="1" x14ac:dyDescent="0.3">
      <c r="A7" s="104" t="str">
        <f>'register art 28 32 gdpr'!A8</f>
        <v xml:space="preserve">VEREINSVERWALTUNG UND ORGANISATION </v>
      </c>
      <c r="B7" s="105"/>
      <c r="C7" s="105"/>
      <c r="D7" s="105"/>
      <c r="E7" s="105"/>
      <c r="F7" s="105"/>
      <c r="G7" s="105"/>
      <c r="H7" s="105"/>
      <c r="I7" s="105"/>
      <c r="J7" s="105"/>
      <c r="K7" s="105"/>
      <c r="L7" s="105"/>
      <c r="M7" s="105"/>
      <c r="N7" s="105"/>
      <c r="O7" s="105"/>
      <c r="P7" s="105"/>
      <c r="Q7" s="105"/>
      <c r="R7" s="105"/>
      <c r="S7" s="105"/>
      <c r="T7" s="105"/>
      <c r="U7" s="105"/>
      <c r="V7" s="105"/>
      <c r="W7" s="105"/>
      <c r="X7" s="106"/>
      <c r="AM7" s="1"/>
    </row>
    <row r="8" spans="1:55" ht="90" x14ac:dyDescent="0.25">
      <c r="A8" s="8" t="str">
        <f>'register art 28 32 gdpr'!A10</f>
        <v xml:space="preserve">Ausschuss des Sportverein </v>
      </c>
      <c r="B8" s="21" t="s">
        <v>195</v>
      </c>
      <c r="C8" s="21" t="s">
        <v>195</v>
      </c>
      <c r="D8" s="21" t="s">
        <v>195</v>
      </c>
      <c r="E8" s="21" t="s">
        <v>195</v>
      </c>
      <c r="F8" s="21" t="s">
        <v>195</v>
      </c>
      <c r="G8" s="21" t="s">
        <v>195</v>
      </c>
      <c r="H8" s="21" t="s">
        <v>195</v>
      </c>
      <c r="I8" s="21" t="s">
        <v>195</v>
      </c>
      <c r="J8" s="21" t="s">
        <v>195</v>
      </c>
      <c r="K8" s="21" t="s">
        <v>195</v>
      </c>
      <c r="L8" s="21" t="s">
        <v>195</v>
      </c>
      <c r="M8" s="21" t="s">
        <v>195</v>
      </c>
      <c r="N8" s="21" t="s">
        <v>195</v>
      </c>
      <c r="O8" s="21" t="s">
        <v>195</v>
      </c>
      <c r="P8" s="21" t="s">
        <v>195</v>
      </c>
      <c r="Q8" s="21" t="s">
        <v>194</v>
      </c>
      <c r="R8" s="21" t="s">
        <v>194</v>
      </c>
      <c r="S8" s="81" t="str">
        <f>IF(COUNTIF(Q8:R8,"Sì / Ja ")=2,"beherrscht",IF(COUNTIF(Q8:R8,"Sì / Ja ")=1,"kritisch","nicht beherrscht"))</f>
        <v>beherrscht</v>
      </c>
      <c r="T8" s="82">
        <f>COUNTIF(B8:J8,"Sì / Ja")/3</f>
        <v>0</v>
      </c>
      <c r="U8" s="82">
        <f>COUNTIF(K8:P8,"Sì / Ja")/2</f>
        <v>0</v>
      </c>
      <c r="V8" s="82">
        <f>T8*U8</f>
        <v>0</v>
      </c>
      <c r="W8" s="11"/>
      <c r="X8" s="26" t="s">
        <v>28</v>
      </c>
      <c r="AM8" s="1"/>
    </row>
    <row r="9" spans="1:55" ht="32.25" thickBot="1" x14ac:dyDescent="0.3">
      <c r="A9" s="104" t="str">
        <f>'register art 28 32 gdpr'!A11</f>
        <v>MITGLIEDER- UND SPORTLERVERWALTUNG</v>
      </c>
      <c r="B9" s="105"/>
      <c r="C9" s="105"/>
      <c r="D9" s="105"/>
      <c r="E9" s="105"/>
      <c r="F9" s="105"/>
      <c r="G9" s="105"/>
      <c r="H9" s="105"/>
      <c r="I9" s="105"/>
      <c r="J9" s="105"/>
      <c r="K9" s="105"/>
      <c r="L9" s="105"/>
      <c r="M9" s="105"/>
      <c r="N9" s="105"/>
      <c r="O9" s="105"/>
      <c r="P9" s="105"/>
      <c r="Q9" s="105"/>
      <c r="R9" s="105"/>
      <c r="S9" s="105"/>
      <c r="T9" s="105"/>
      <c r="U9" s="105"/>
      <c r="V9" s="105"/>
      <c r="W9" s="105"/>
      <c r="X9" s="106"/>
      <c r="AM9" s="1"/>
    </row>
    <row r="10" spans="1:55" ht="32.25" thickBot="1" x14ac:dyDescent="0.3">
      <c r="A10" s="8" t="str">
        <f>'register art 28 32 gdpr'!A12</f>
        <v>Allgemeine Mitglieder- und und Sportlerverwaltung</v>
      </c>
      <c r="B10" s="21" t="s">
        <v>195</v>
      </c>
      <c r="C10" s="21" t="s">
        <v>195</v>
      </c>
      <c r="D10" s="21" t="s">
        <v>195</v>
      </c>
      <c r="E10" s="21" t="s">
        <v>195</v>
      </c>
      <c r="F10" s="21" t="s">
        <v>195</v>
      </c>
      <c r="G10" s="21" t="s">
        <v>195</v>
      </c>
      <c r="H10" s="21" t="s">
        <v>195</v>
      </c>
      <c r="I10" s="21" t="s">
        <v>195</v>
      </c>
      <c r="J10" s="21" t="s">
        <v>195</v>
      </c>
      <c r="K10" s="21" t="s">
        <v>195</v>
      </c>
      <c r="L10" s="21" t="s">
        <v>195</v>
      </c>
      <c r="M10" s="21" t="s">
        <v>195</v>
      </c>
      <c r="N10" s="21" t="s">
        <v>195</v>
      </c>
      <c r="O10" s="21" t="s">
        <v>195</v>
      </c>
      <c r="P10" s="21" t="s">
        <v>195</v>
      </c>
      <c r="Q10" s="21" t="s">
        <v>194</v>
      </c>
      <c r="R10" s="21" t="s">
        <v>194</v>
      </c>
      <c r="S10" s="81" t="str">
        <f t="shared" ref="S10:S30" si="0">IF(COUNTIF(Q10:R10,"Sì / Ja ")=2,"beherrscht",IF(COUNTIF(Q10:R10,"Sì / Ja ")=1,"kritisch","nicht beherrscht"))</f>
        <v>beherrscht</v>
      </c>
      <c r="T10" s="82">
        <f t="shared" ref="T10:T30" si="1">COUNTIF(B10:J10,"Sì / Ja")/3</f>
        <v>0</v>
      </c>
      <c r="U10" s="82">
        <f t="shared" ref="U10:U30" si="2">COUNTIF(K10:P10,"Sì / Ja")/2</f>
        <v>0</v>
      </c>
      <c r="V10" s="82">
        <f t="shared" ref="V10:V30" si="3">T10*U10</f>
        <v>0</v>
      </c>
      <c r="W10" s="11"/>
      <c r="X10" s="26" t="s">
        <v>130</v>
      </c>
      <c r="AM10" s="1"/>
    </row>
    <row r="11" spans="1:55" ht="32.25" thickBot="1" x14ac:dyDescent="0.3">
      <c r="A11" s="8" t="str">
        <f>'register art 28 32 gdpr'!A13</f>
        <v>Weitergabe Daten Fachsport-, Dachsportverband und Sporthilfe</v>
      </c>
      <c r="B11" s="21" t="s">
        <v>195</v>
      </c>
      <c r="C11" s="21" t="s">
        <v>195</v>
      </c>
      <c r="D11" s="21" t="s">
        <v>195</v>
      </c>
      <c r="E11" s="21" t="s">
        <v>195</v>
      </c>
      <c r="F11" s="21" t="s">
        <v>195</v>
      </c>
      <c r="G11" s="21" t="s">
        <v>195</v>
      </c>
      <c r="H11" s="21" t="s">
        <v>195</v>
      </c>
      <c r="I11" s="21" t="s">
        <v>195</v>
      </c>
      <c r="J11" s="21" t="s">
        <v>195</v>
      </c>
      <c r="K11" s="21" t="s">
        <v>195</v>
      </c>
      <c r="L11" s="21" t="s">
        <v>195</v>
      </c>
      <c r="M11" s="21" t="s">
        <v>195</v>
      </c>
      <c r="N11" s="21" t="s">
        <v>195</v>
      </c>
      <c r="O11" s="21" t="s">
        <v>195</v>
      </c>
      <c r="P11" s="21" t="s">
        <v>195</v>
      </c>
      <c r="Q11" s="21" t="s">
        <v>194</v>
      </c>
      <c r="R11" s="21" t="s">
        <v>194</v>
      </c>
      <c r="S11" s="81" t="str">
        <f t="shared" si="0"/>
        <v>beherrscht</v>
      </c>
      <c r="T11" s="82">
        <f t="shared" si="1"/>
        <v>0</v>
      </c>
      <c r="U11" s="82">
        <f t="shared" si="2"/>
        <v>0</v>
      </c>
      <c r="V11" s="82">
        <f t="shared" si="3"/>
        <v>0</v>
      </c>
      <c r="W11" s="11"/>
      <c r="X11" s="26" t="s">
        <v>130</v>
      </c>
      <c r="AM11" s="1"/>
    </row>
    <row r="12" spans="1:55" ht="16.5" thickBot="1" x14ac:dyDescent="0.3">
      <c r="A12" s="8" t="str">
        <f>'register art 28 32 gdpr'!A15</f>
        <v>Weitergabe Daten VSS</v>
      </c>
      <c r="B12" s="21" t="s">
        <v>195</v>
      </c>
      <c r="C12" s="21" t="s">
        <v>195</v>
      </c>
      <c r="D12" s="21" t="s">
        <v>195</v>
      </c>
      <c r="E12" s="21" t="s">
        <v>195</v>
      </c>
      <c r="F12" s="21" t="s">
        <v>195</v>
      </c>
      <c r="G12" s="21" t="s">
        <v>195</v>
      </c>
      <c r="H12" s="21" t="s">
        <v>195</v>
      </c>
      <c r="I12" s="21" t="s">
        <v>195</v>
      </c>
      <c r="J12" s="21" t="s">
        <v>195</v>
      </c>
      <c r="K12" s="21" t="s">
        <v>195</v>
      </c>
      <c r="L12" s="21" t="s">
        <v>195</v>
      </c>
      <c r="M12" s="21" t="s">
        <v>195</v>
      </c>
      <c r="N12" s="21" t="s">
        <v>195</v>
      </c>
      <c r="O12" s="21" t="s">
        <v>195</v>
      </c>
      <c r="P12" s="21" t="s">
        <v>195</v>
      </c>
      <c r="Q12" s="21" t="s">
        <v>194</v>
      </c>
      <c r="R12" s="21" t="s">
        <v>194</v>
      </c>
      <c r="S12" s="81" t="str">
        <f t="shared" si="0"/>
        <v>beherrscht</v>
      </c>
      <c r="T12" s="82">
        <f t="shared" si="1"/>
        <v>0</v>
      </c>
      <c r="U12" s="82">
        <f t="shared" si="2"/>
        <v>0</v>
      </c>
      <c r="V12" s="82">
        <f t="shared" si="3"/>
        <v>0</v>
      </c>
      <c r="W12" s="11"/>
      <c r="X12" s="26" t="s">
        <v>130</v>
      </c>
      <c r="AM12" s="1"/>
    </row>
    <row r="13" spans="1:55" ht="32.25" thickBot="1" x14ac:dyDescent="0.3">
      <c r="A13" s="8" t="str">
        <f>'register art 28 32 gdpr'!A16</f>
        <v>Steuerdienstleistung (Mod, Redditi, 770, CU)</v>
      </c>
      <c r="B13" s="21" t="s">
        <v>195</v>
      </c>
      <c r="C13" s="21" t="s">
        <v>195</v>
      </c>
      <c r="D13" s="21" t="s">
        <v>195</v>
      </c>
      <c r="E13" s="21" t="s">
        <v>195</v>
      </c>
      <c r="F13" s="21" t="s">
        <v>195</v>
      </c>
      <c r="G13" s="21" t="s">
        <v>195</v>
      </c>
      <c r="H13" s="21" t="s">
        <v>195</v>
      </c>
      <c r="I13" s="21" t="s">
        <v>195</v>
      </c>
      <c r="J13" s="21" t="s">
        <v>195</v>
      </c>
      <c r="K13" s="21" t="s">
        <v>195</v>
      </c>
      <c r="L13" s="21" t="s">
        <v>195</v>
      </c>
      <c r="M13" s="21" t="s">
        <v>195</v>
      </c>
      <c r="N13" s="21" t="s">
        <v>195</v>
      </c>
      <c r="O13" s="21" t="s">
        <v>195</v>
      </c>
      <c r="P13" s="21" t="s">
        <v>195</v>
      </c>
      <c r="Q13" s="21" t="s">
        <v>194</v>
      </c>
      <c r="R13" s="21" t="s">
        <v>194</v>
      </c>
      <c r="S13" s="81" t="str">
        <f t="shared" si="0"/>
        <v>beherrscht</v>
      </c>
      <c r="T13" s="82">
        <f t="shared" si="1"/>
        <v>0</v>
      </c>
      <c r="U13" s="82">
        <f t="shared" si="2"/>
        <v>0</v>
      </c>
      <c r="V13" s="82">
        <f t="shared" si="3"/>
        <v>0</v>
      </c>
      <c r="W13" s="11"/>
      <c r="X13" s="26" t="s">
        <v>130</v>
      </c>
      <c r="AM13" s="1"/>
    </row>
    <row r="14" spans="1:55" ht="32.25" thickBot="1" x14ac:dyDescent="0.3">
      <c r="A14" s="8" t="str">
        <f>'register art 28 32 gdpr'!A17</f>
        <v>Versicherung Mitglieder Haftpflicht- und Rechtsschutz und Unfall (fakultativ)</v>
      </c>
      <c r="B14" s="21" t="s">
        <v>195</v>
      </c>
      <c r="C14" s="21" t="s">
        <v>195</v>
      </c>
      <c r="D14" s="21" t="s">
        <v>195</v>
      </c>
      <c r="E14" s="21" t="s">
        <v>195</v>
      </c>
      <c r="F14" s="21" t="s">
        <v>195</v>
      </c>
      <c r="G14" s="21" t="s">
        <v>195</v>
      </c>
      <c r="H14" s="21" t="s">
        <v>195</v>
      </c>
      <c r="I14" s="21" t="s">
        <v>195</v>
      </c>
      <c r="J14" s="21" t="s">
        <v>195</v>
      </c>
      <c r="K14" s="21" t="s">
        <v>195</v>
      </c>
      <c r="L14" s="21" t="s">
        <v>195</v>
      </c>
      <c r="M14" s="21" t="s">
        <v>195</v>
      </c>
      <c r="N14" s="21" t="s">
        <v>195</v>
      </c>
      <c r="O14" s="21" t="s">
        <v>195</v>
      </c>
      <c r="P14" s="21" t="s">
        <v>195</v>
      </c>
      <c r="Q14" s="21" t="s">
        <v>194</v>
      </c>
      <c r="R14" s="21" t="s">
        <v>194</v>
      </c>
      <c r="S14" s="81" t="str">
        <f t="shared" si="0"/>
        <v>beherrscht</v>
      </c>
      <c r="T14" s="82">
        <f t="shared" si="1"/>
        <v>0</v>
      </c>
      <c r="U14" s="82">
        <f t="shared" si="2"/>
        <v>0</v>
      </c>
      <c r="V14" s="82">
        <f t="shared" si="3"/>
        <v>0</v>
      </c>
      <c r="W14" s="11"/>
      <c r="X14" s="26" t="s">
        <v>130</v>
      </c>
      <c r="AM14" s="1"/>
    </row>
    <row r="15" spans="1:55" ht="47.25" x14ac:dyDescent="0.25">
      <c r="A15" s="8" t="str">
        <f>'register art 28 32 gdpr'!A18</f>
        <v>Weitergabe Daten an Medien (Printmedien und Social Medias, Internet)</v>
      </c>
      <c r="B15" s="21" t="s">
        <v>195</v>
      </c>
      <c r="C15" s="21" t="s">
        <v>195</v>
      </c>
      <c r="D15" s="21" t="s">
        <v>195</v>
      </c>
      <c r="E15" s="21" t="s">
        <v>195</v>
      </c>
      <c r="F15" s="21" t="s">
        <v>195</v>
      </c>
      <c r="G15" s="21" t="s">
        <v>195</v>
      </c>
      <c r="H15" s="21" t="s">
        <v>195</v>
      </c>
      <c r="I15" s="21" t="s">
        <v>195</v>
      </c>
      <c r="J15" s="21" t="s">
        <v>195</v>
      </c>
      <c r="K15" s="21" t="s">
        <v>195</v>
      </c>
      <c r="L15" s="21" t="s">
        <v>195</v>
      </c>
      <c r="M15" s="21" t="s">
        <v>195</v>
      </c>
      <c r="N15" s="21" t="s">
        <v>195</v>
      </c>
      <c r="O15" s="21" t="s">
        <v>195</v>
      </c>
      <c r="P15" s="21" t="s">
        <v>195</v>
      </c>
      <c r="Q15" s="21" t="s">
        <v>194</v>
      </c>
      <c r="R15" s="21" t="s">
        <v>194</v>
      </c>
      <c r="S15" s="81" t="str">
        <f t="shared" si="0"/>
        <v>beherrscht</v>
      </c>
      <c r="T15" s="82">
        <f t="shared" si="1"/>
        <v>0</v>
      </c>
      <c r="U15" s="82">
        <f t="shared" si="2"/>
        <v>0</v>
      </c>
      <c r="V15" s="82">
        <f t="shared" si="3"/>
        <v>0</v>
      </c>
      <c r="W15" s="11"/>
      <c r="X15" s="26" t="s">
        <v>130</v>
      </c>
      <c r="AM15" s="1"/>
    </row>
    <row r="16" spans="1:55" ht="32.25" thickBot="1" x14ac:dyDescent="0.3">
      <c r="A16" s="104" t="str">
        <f>'register art 28 32 gdpr'!A19</f>
        <v>BUCHHALTUNG</v>
      </c>
      <c r="B16" s="105"/>
      <c r="C16" s="105"/>
      <c r="D16" s="105"/>
      <c r="E16" s="105"/>
      <c r="F16" s="105"/>
      <c r="G16" s="105"/>
      <c r="H16" s="105"/>
      <c r="I16" s="105"/>
      <c r="J16" s="105"/>
      <c r="K16" s="105"/>
      <c r="L16" s="105"/>
      <c r="M16" s="105"/>
      <c r="N16" s="105"/>
      <c r="O16" s="105"/>
      <c r="P16" s="105"/>
      <c r="Q16" s="105"/>
      <c r="R16" s="105"/>
      <c r="S16" s="105"/>
      <c r="T16" s="105"/>
      <c r="U16" s="105"/>
      <c r="V16" s="105"/>
      <c r="W16" s="105"/>
      <c r="X16" s="106"/>
      <c r="AM16" s="1"/>
    </row>
    <row r="17" spans="1:39" ht="16.5" thickBot="1" x14ac:dyDescent="0.3">
      <c r="A17" s="8" t="str">
        <f>'register art 28 32 gdpr'!A20</f>
        <v>Buchhaltung</v>
      </c>
      <c r="B17" s="21" t="s">
        <v>195</v>
      </c>
      <c r="C17" s="21" t="s">
        <v>195</v>
      </c>
      <c r="D17" s="21" t="s">
        <v>195</v>
      </c>
      <c r="E17" s="21" t="s">
        <v>195</v>
      </c>
      <c r="F17" s="21" t="s">
        <v>195</v>
      </c>
      <c r="G17" s="21" t="s">
        <v>195</v>
      </c>
      <c r="H17" s="21" t="s">
        <v>195</v>
      </c>
      <c r="I17" s="21" t="s">
        <v>195</v>
      </c>
      <c r="J17" s="21" t="s">
        <v>195</v>
      </c>
      <c r="K17" s="21" t="s">
        <v>195</v>
      </c>
      <c r="L17" s="21" t="s">
        <v>195</v>
      </c>
      <c r="M17" s="21" t="s">
        <v>195</v>
      </c>
      <c r="N17" s="21" t="s">
        <v>195</v>
      </c>
      <c r="O17" s="21" t="s">
        <v>195</v>
      </c>
      <c r="P17" s="21" t="s">
        <v>195</v>
      </c>
      <c r="Q17" s="21" t="s">
        <v>194</v>
      </c>
      <c r="R17" s="21" t="s">
        <v>194</v>
      </c>
      <c r="S17" s="81" t="str">
        <f t="shared" si="0"/>
        <v>beherrscht</v>
      </c>
      <c r="T17" s="82">
        <f t="shared" si="1"/>
        <v>0</v>
      </c>
      <c r="U17" s="82">
        <f t="shared" si="2"/>
        <v>0</v>
      </c>
      <c r="V17" s="82">
        <f t="shared" si="3"/>
        <v>0</v>
      </c>
      <c r="W17" s="11"/>
      <c r="X17" s="26" t="s">
        <v>130</v>
      </c>
      <c r="AM17" s="1"/>
    </row>
    <row r="18" spans="1:39" ht="16.5" thickBot="1" x14ac:dyDescent="0.3">
      <c r="A18" s="8" t="str">
        <f>'register art 28 32 gdpr'!A21</f>
        <v>Archivierung der Daten</v>
      </c>
      <c r="B18" s="21" t="s">
        <v>195</v>
      </c>
      <c r="C18" s="21" t="s">
        <v>195</v>
      </c>
      <c r="D18" s="21" t="s">
        <v>195</v>
      </c>
      <c r="E18" s="21" t="s">
        <v>195</v>
      </c>
      <c r="F18" s="21" t="s">
        <v>195</v>
      </c>
      <c r="G18" s="21" t="s">
        <v>195</v>
      </c>
      <c r="H18" s="21" t="s">
        <v>195</v>
      </c>
      <c r="I18" s="21" t="s">
        <v>195</v>
      </c>
      <c r="J18" s="21" t="s">
        <v>195</v>
      </c>
      <c r="K18" s="21" t="s">
        <v>195</v>
      </c>
      <c r="L18" s="21" t="s">
        <v>195</v>
      </c>
      <c r="M18" s="21" t="s">
        <v>195</v>
      </c>
      <c r="N18" s="21" t="s">
        <v>195</v>
      </c>
      <c r="O18" s="21" t="s">
        <v>195</v>
      </c>
      <c r="P18" s="21" t="s">
        <v>195</v>
      </c>
      <c r="Q18" s="21" t="s">
        <v>194</v>
      </c>
      <c r="R18" s="21" t="s">
        <v>194</v>
      </c>
      <c r="S18" s="81" t="str">
        <f t="shared" si="0"/>
        <v>beherrscht</v>
      </c>
      <c r="T18" s="82">
        <f t="shared" si="1"/>
        <v>0</v>
      </c>
      <c r="U18" s="82">
        <f t="shared" si="2"/>
        <v>0</v>
      </c>
      <c r="V18" s="82">
        <f t="shared" si="3"/>
        <v>0</v>
      </c>
      <c r="W18" s="11"/>
      <c r="X18" s="26" t="s">
        <v>130</v>
      </c>
      <c r="AM18" s="1"/>
    </row>
    <row r="19" spans="1:39" ht="31.5" x14ac:dyDescent="0.25">
      <c r="A19" s="8" t="str">
        <f>'register art 28 32 gdpr'!A23</f>
        <v xml:space="preserve">Allgemeine Abwicklung des Zahlungsverkehrs </v>
      </c>
      <c r="B19" s="21" t="s">
        <v>195</v>
      </c>
      <c r="C19" s="21" t="s">
        <v>195</v>
      </c>
      <c r="D19" s="21" t="s">
        <v>195</v>
      </c>
      <c r="E19" s="21" t="s">
        <v>195</v>
      </c>
      <c r="F19" s="21" t="s">
        <v>195</v>
      </c>
      <c r="G19" s="21" t="s">
        <v>195</v>
      </c>
      <c r="H19" s="21" t="s">
        <v>195</v>
      </c>
      <c r="I19" s="21" t="s">
        <v>195</v>
      </c>
      <c r="J19" s="21" t="s">
        <v>195</v>
      </c>
      <c r="K19" s="21" t="s">
        <v>195</v>
      </c>
      <c r="L19" s="21" t="s">
        <v>195</v>
      </c>
      <c r="M19" s="21" t="s">
        <v>195</v>
      </c>
      <c r="N19" s="21" t="s">
        <v>195</v>
      </c>
      <c r="O19" s="21" t="s">
        <v>195</v>
      </c>
      <c r="P19" s="21" t="s">
        <v>195</v>
      </c>
      <c r="Q19" s="21" t="s">
        <v>194</v>
      </c>
      <c r="R19" s="21" t="s">
        <v>194</v>
      </c>
      <c r="S19" s="81" t="str">
        <f t="shared" si="0"/>
        <v>beherrscht</v>
      </c>
      <c r="T19" s="82">
        <f t="shared" si="1"/>
        <v>0</v>
      </c>
      <c r="U19" s="82">
        <f t="shared" si="2"/>
        <v>0</v>
      </c>
      <c r="V19" s="82">
        <f t="shared" si="3"/>
        <v>0</v>
      </c>
      <c r="W19" s="11"/>
      <c r="X19" s="26" t="s">
        <v>130</v>
      </c>
      <c r="AM19" s="1"/>
    </row>
    <row r="20" spans="1:39" ht="32.25" thickBot="1" x14ac:dyDescent="0.3">
      <c r="A20" s="104" t="str">
        <f>'register art 28 32 gdpr'!A28</f>
        <v xml:space="preserve">WERBUNG </v>
      </c>
      <c r="B20" s="105"/>
      <c r="C20" s="105"/>
      <c r="D20" s="105"/>
      <c r="E20" s="105"/>
      <c r="F20" s="105"/>
      <c r="G20" s="105"/>
      <c r="H20" s="105"/>
      <c r="I20" s="105"/>
      <c r="J20" s="105"/>
      <c r="K20" s="105"/>
      <c r="L20" s="105"/>
      <c r="M20" s="105"/>
      <c r="N20" s="105"/>
      <c r="O20" s="105"/>
      <c r="P20" s="105"/>
      <c r="Q20" s="105"/>
      <c r="R20" s="105"/>
      <c r="S20" s="105"/>
      <c r="T20" s="105"/>
      <c r="U20" s="105"/>
      <c r="V20" s="105"/>
      <c r="W20" s="105"/>
      <c r="X20" s="106"/>
      <c r="AM20" s="1"/>
    </row>
    <row r="21" spans="1:39" ht="16.5" thickBot="1" x14ac:dyDescent="0.3">
      <c r="A21" s="8" t="str">
        <f>'register art 28 32 gdpr'!A29</f>
        <v>Tracking-Maßnahmen</v>
      </c>
      <c r="B21" s="21" t="s">
        <v>195</v>
      </c>
      <c r="C21" s="21" t="s">
        <v>195</v>
      </c>
      <c r="D21" s="21" t="s">
        <v>195</v>
      </c>
      <c r="E21" s="21" t="s">
        <v>195</v>
      </c>
      <c r="F21" s="21" t="s">
        <v>195</v>
      </c>
      <c r="G21" s="21" t="s">
        <v>195</v>
      </c>
      <c r="H21" s="21" t="s">
        <v>195</v>
      </c>
      <c r="I21" s="21" t="s">
        <v>195</v>
      </c>
      <c r="J21" s="21" t="s">
        <v>195</v>
      </c>
      <c r="K21" s="21" t="s">
        <v>195</v>
      </c>
      <c r="L21" s="21" t="s">
        <v>195</v>
      </c>
      <c r="M21" s="21" t="s">
        <v>195</v>
      </c>
      <c r="N21" s="21" t="s">
        <v>195</v>
      </c>
      <c r="O21" s="21" t="s">
        <v>195</v>
      </c>
      <c r="P21" s="21" t="s">
        <v>195</v>
      </c>
      <c r="Q21" s="21" t="s">
        <v>194</v>
      </c>
      <c r="R21" s="21" t="s">
        <v>194</v>
      </c>
      <c r="S21" s="81" t="str">
        <f t="shared" si="0"/>
        <v>beherrscht</v>
      </c>
      <c r="T21" s="82">
        <f t="shared" si="1"/>
        <v>0</v>
      </c>
      <c r="U21" s="82">
        <f t="shared" si="2"/>
        <v>0</v>
      </c>
      <c r="V21" s="82">
        <f t="shared" si="3"/>
        <v>0</v>
      </c>
      <c r="W21" s="11"/>
      <c r="X21" s="26" t="s">
        <v>130</v>
      </c>
      <c r="AM21" s="1"/>
    </row>
    <row r="22" spans="1:39" ht="15.75" x14ac:dyDescent="0.25">
      <c r="A22" s="8" t="str">
        <f>'register art 28 32 gdpr'!A30</f>
        <v>Newsletter</v>
      </c>
      <c r="B22" s="21" t="s">
        <v>195</v>
      </c>
      <c r="C22" s="21" t="s">
        <v>195</v>
      </c>
      <c r="D22" s="21" t="s">
        <v>195</v>
      </c>
      <c r="E22" s="21" t="s">
        <v>195</v>
      </c>
      <c r="F22" s="21" t="s">
        <v>195</v>
      </c>
      <c r="G22" s="21" t="s">
        <v>195</v>
      </c>
      <c r="H22" s="21" t="s">
        <v>195</v>
      </c>
      <c r="I22" s="21" t="s">
        <v>195</v>
      </c>
      <c r="J22" s="21" t="s">
        <v>195</v>
      </c>
      <c r="K22" s="21" t="s">
        <v>195</v>
      </c>
      <c r="L22" s="21" t="s">
        <v>195</v>
      </c>
      <c r="M22" s="21" t="s">
        <v>195</v>
      </c>
      <c r="N22" s="21" t="s">
        <v>195</v>
      </c>
      <c r="O22" s="21" t="s">
        <v>195</v>
      </c>
      <c r="P22" s="21" t="s">
        <v>195</v>
      </c>
      <c r="Q22" s="21" t="s">
        <v>194</v>
      </c>
      <c r="R22" s="21" t="s">
        <v>194</v>
      </c>
      <c r="S22" s="81" t="str">
        <f t="shared" si="0"/>
        <v>beherrscht</v>
      </c>
      <c r="T22" s="82">
        <f t="shared" si="1"/>
        <v>0</v>
      </c>
      <c r="U22" s="82">
        <f t="shared" si="2"/>
        <v>0</v>
      </c>
      <c r="V22" s="82">
        <f t="shared" si="3"/>
        <v>0</v>
      </c>
      <c r="W22" s="11"/>
      <c r="X22" s="26" t="s">
        <v>130</v>
      </c>
      <c r="AM22" s="1"/>
    </row>
    <row r="23" spans="1:39" ht="32.25" thickBot="1" x14ac:dyDescent="0.3">
      <c r="A23" s="104" t="str">
        <f>'register art 28 32 gdpr'!A31</f>
        <v>SONSTIGES</v>
      </c>
      <c r="B23" s="105"/>
      <c r="C23" s="105"/>
      <c r="D23" s="105"/>
      <c r="E23" s="105"/>
      <c r="F23" s="105"/>
      <c r="G23" s="105"/>
      <c r="H23" s="105"/>
      <c r="I23" s="105"/>
      <c r="J23" s="105"/>
      <c r="K23" s="105"/>
      <c r="L23" s="105"/>
      <c r="M23" s="105"/>
      <c r="N23" s="105"/>
      <c r="O23" s="105"/>
      <c r="P23" s="105"/>
      <c r="Q23" s="105"/>
      <c r="R23" s="105"/>
      <c r="S23" s="105"/>
      <c r="T23" s="105"/>
      <c r="U23" s="105"/>
      <c r="V23" s="105"/>
      <c r="W23" s="105"/>
      <c r="X23" s="106"/>
      <c r="AM23" s="1"/>
    </row>
    <row r="24" spans="1:39" ht="48" thickBot="1" x14ac:dyDescent="0.3">
      <c r="A24" s="8" t="str">
        <f>'register art 28 32 gdpr'!A32</f>
        <v>Lieferanten 
Anlegung von Akten (Bestellungen, Lieferscheine, Rechnungen)</v>
      </c>
      <c r="B24" s="21" t="s">
        <v>195</v>
      </c>
      <c r="C24" s="21" t="s">
        <v>195</v>
      </c>
      <c r="D24" s="21" t="s">
        <v>195</v>
      </c>
      <c r="E24" s="21" t="s">
        <v>195</v>
      </c>
      <c r="F24" s="21" t="s">
        <v>195</v>
      </c>
      <c r="G24" s="21" t="s">
        <v>195</v>
      </c>
      <c r="H24" s="21" t="s">
        <v>195</v>
      </c>
      <c r="I24" s="21" t="s">
        <v>195</v>
      </c>
      <c r="J24" s="21" t="s">
        <v>195</v>
      </c>
      <c r="K24" s="21" t="s">
        <v>195</v>
      </c>
      <c r="L24" s="21" t="s">
        <v>195</v>
      </c>
      <c r="M24" s="21" t="s">
        <v>195</v>
      </c>
      <c r="N24" s="21" t="s">
        <v>195</v>
      </c>
      <c r="O24" s="21" t="s">
        <v>195</v>
      </c>
      <c r="P24" s="21" t="s">
        <v>195</v>
      </c>
      <c r="Q24" s="21" t="s">
        <v>194</v>
      </c>
      <c r="R24" s="21" t="s">
        <v>194</v>
      </c>
      <c r="S24" s="81" t="str">
        <f t="shared" si="0"/>
        <v>beherrscht</v>
      </c>
      <c r="T24" s="82">
        <f t="shared" si="1"/>
        <v>0</v>
      </c>
      <c r="U24" s="82">
        <f t="shared" si="2"/>
        <v>0</v>
      </c>
      <c r="V24" s="82">
        <f t="shared" si="3"/>
        <v>0</v>
      </c>
      <c r="W24" s="11"/>
      <c r="X24" s="26" t="s">
        <v>130</v>
      </c>
      <c r="AM24" s="1"/>
    </row>
    <row r="25" spans="1:39" ht="48" thickBot="1" x14ac:dyDescent="0.3">
      <c r="A25" s="8" t="str">
        <f>'register art 28 32 gdpr'!A33</f>
        <v>Kunden
Anlegung von Akten (Bestellungen, Lieferscheine, Rechnungen)</v>
      </c>
      <c r="B25" s="21" t="s">
        <v>195</v>
      </c>
      <c r="C25" s="21" t="s">
        <v>195</v>
      </c>
      <c r="D25" s="21" t="s">
        <v>195</v>
      </c>
      <c r="E25" s="21" t="s">
        <v>195</v>
      </c>
      <c r="F25" s="21" t="s">
        <v>195</v>
      </c>
      <c r="G25" s="21" t="s">
        <v>195</v>
      </c>
      <c r="H25" s="21" t="s">
        <v>195</v>
      </c>
      <c r="I25" s="21" t="s">
        <v>195</v>
      </c>
      <c r="J25" s="21" t="s">
        <v>195</v>
      </c>
      <c r="K25" s="21" t="s">
        <v>195</v>
      </c>
      <c r="L25" s="21" t="s">
        <v>195</v>
      </c>
      <c r="M25" s="21" t="s">
        <v>195</v>
      </c>
      <c r="N25" s="21" t="s">
        <v>195</v>
      </c>
      <c r="O25" s="21" t="s">
        <v>195</v>
      </c>
      <c r="P25" s="21" t="s">
        <v>195</v>
      </c>
      <c r="Q25" s="21" t="s">
        <v>194</v>
      </c>
      <c r="R25" s="21" t="s">
        <v>194</v>
      </c>
      <c r="S25" s="81" t="str">
        <f t="shared" si="0"/>
        <v>beherrscht</v>
      </c>
      <c r="T25" s="82">
        <f t="shared" si="1"/>
        <v>0</v>
      </c>
      <c r="U25" s="82">
        <f t="shared" si="2"/>
        <v>0</v>
      </c>
      <c r="V25" s="82">
        <f t="shared" si="3"/>
        <v>0</v>
      </c>
      <c r="W25" s="11"/>
      <c r="X25" s="26" t="s">
        <v>130</v>
      </c>
      <c r="AM25" s="1"/>
    </row>
    <row r="26" spans="1:39" ht="16.5" thickBot="1" x14ac:dyDescent="0.3">
      <c r="A26" s="8" t="str">
        <f>'register art 28 32 gdpr'!A34</f>
        <v>Wartung der Software</v>
      </c>
      <c r="B26" s="21" t="s">
        <v>195</v>
      </c>
      <c r="C26" s="21" t="s">
        <v>195</v>
      </c>
      <c r="D26" s="21" t="s">
        <v>195</v>
      </c>
      <c r="E26" s="21" t="s">
        <v>195</v>
      </c>
      <c r="F26" s="21" t="s">
        <v>195</v>
      </c>
      <c r="G26" s="21" t="s">
        <v>195</v>
      </c>
      <c r="H26" s="21" t="s">
        <v>195</v>
      </c>
      <c r="I26" s="21" t="s">
        <v>195</v>
      </c>
      <c r="J26" s="21" t="s">
        <v>195</v>
      </c>
      <c r="K26" s="21" t="s">
        <v>195</v>
      </c>
      <c r="L26" s="21" t="s">
        <v>195</v>
      </c>
      <c r="M26" s="21" t="s">
        <v>195</v>
      </c>
      <c r="N26" s="21" t="s">
        <v>195</v>
      </c>
      <c r="O26" s="21" t="s">
        <v>195</v>
      </c>
      <c r="P26" s="21" t="s">
        <v>195</v>
      </c>
      <c r="Q26" s="21" t="s">
        <v>194</v>
      </c>
      <c r="R26" s="21" t="s">
        <v>194</v>
      </c>
      <c r="S26" s="81" t="str">
        <f t="shared" si="0"/>
        <v>beherrscht</v>
      </c>
      <c r="T26" s="82">
        <f t="shared" si="1"/>
        <v>0</v>
      </c>
      <c r="U26" s="82">
        <f t="shared" si="2"/>
        <v>0</v>
      </c>
      <c r="V26" s="82">
        <f t="shared" si="3"/>
        <v>0</v>
      </c>
      <c r="W26" s="11"/>
      <c r="X26" s="26" t="s">
        <v>130</v>
      </c>
      <c r="AM26" s="1"/>
    </row>
    <row r="27" spans="1:39" ht="16.5" thickBot="1" x14ac:dyDescent="0.3">
      <c r="A27" s="8" t="str">
        <f>'register art 28 32 gdpr'!A36</f>
        <v>Veranstaltungsorganisation</v>
      </c>
      <c r="B27" s="21" t="s">
        <v>195</v>
      </c>
      <c r="C27" s="21" t="s">
        <v>195</v>
      </c>
      <c r="D27" s="21" t="s">
        <v>195</v>
      </c>
      <c r="E27" s="21" t="s">
        <v>195</v>
      </c>
      <c r="F27" s="21" t="s">
        <v>195</v>
      </c>
      <c r="G27" s="21" t="s">
        <v>195</v>
      </c>
      <c r="H27" s="21" t="s">
        <v>195</v>
      </c>
      <c r="I27" s="21" t="s">
        <v>195</v>
      </c>
      <c r="J27" s="21" t="s">
        <v>195</v>
      </c>
      <c r="K27" s="21" t="s">
        <v>195</v>
      </c>
      <c r="L27" s="21" t="s">
        <v>195</v>
      </c>
      <c r="M27" s="21" t="s">
        <v>195</v>
      </c>
      <c r="N27" s="21" t="s">
        <v>195</v>
      </c>
      <c r="O27" s="21" t="s">
        <v>195</v>
      </c>
      <c r="P27" s="21" t="s">
        <v>195</v>
      </c>
      <c r="Q27" s="21" t="s">
        <v>194</v>
      </c>
      <c r="R27" s="21" t="s">
        <v>194</v>
      </c>
      <c r="S27" s="81" t="str">
        <f t="shared" si="0"/>
        <v>beherrscht</v>
      </c>
      <c r="T27" s="82">
        <f t="shared" si="1"/>
        <v>0</v>
      </c>
      <c r="U27" s="82">
        <f t="shared" si="2"/>
        <v>0</v>
      </c>
      <c r="V27" s="82">
        <f t="shared" si="3"/>
        <v>0</v>
      </c>
      <c r="W27" s="11"/>
      <c r="X27" s="26" t="s">
        <v>130</v>
      </c>
      <c r="AM27" s="1"/>
    </row>
    <row r="28" spans="1:39" ht="32.25" thickBot="1" x14ac:dyDescent="0.3">
      <c r="A28" s="8" t="str">
        <f>'register art 28 32 gdpr'!A37</f>
        <v>Einreichung und Abrechnung Fördergesuche und Sponsoring</v>
      </c>
      <c r="B28" s="21" t="s">
        <v>195</v>
      </c>
      <c r="C28" s="21" t="s">
        <v>195</v>
      </c>
      <c r="D28" s="21" t="s">
        <v>195</v>
      </c>
      <c r="E28" s="21" t="s">
        <v>195</v>
      </c>
      <c r="F28" s="21" t="s">
        <v>195</v>
      </c>
      <c r="G28" s="21" t="s">
        <v>195</v>
      </c>
      <c r="H28" s="21" t="s">
        <v>195</v>
      </c>
      <c r="I28" s="21" t="s">
        <v>195</v>
      </c>
      <c r="J28" s="21" t="s">
        <v>195</v>
      </c>
      <c r="K28" s="21" t="s">
        <v>195</v>
      </c>
      <c r="L28" s="21" t="s">
        <v>195</v>
      </c>
      <c r="M28" s="21" t="s">
        <v>195</v>
      </c>
      <c r="N28" s="21" t="s">
        <v>195</v>
      </c>
      <c r="O28" s="21" t="s">
        <v>195</v>
      </c>
      <c r="P28" s="21" t="s">
        <v>195</v>
      </c>
      <c r="Q28" s="21" t="s">
        <v>194</v>
      </c>
      <c r="R28" s="21" t="s">
        <v>194</v>
      </c>
      <c r="S28" s="81" t="str">
        <f t="shared" si="0"/>
        <v>beherrscht</v>
      </c>
      <c r="T28" s="82">
        <f t="shared" si="1"/>
        <v>0</v>
      </c>
      <c r="U28" s="82">
        <f t="shared" si="2"/>
        <v>0</v>
      </c>
      <c r="V28" s="82">
        <f t="shared" si="3"/>
        <v>0</v>
      </c>
      <c r="W28" s="11"/>
      <c r="X28" s="26" t="s">
        <v>130</v>
      </c>
      <c r="AM28" s="1"/>
    </row>
    <row r="29" spans="1:39" ht="16.5" thickBot="1" x14ac:dyDescent="0.3">
      <c r="A29" s="8" t="str">
        <f>'register art 28 32 gdpr'!A38</f>
        <v>Fahrtenbuch für Vereinsfahrzeug</v>
      </c>
      <c r="B29" s="21" t="s">
        <v>195</v>
      </c>
      <c r="C29" s="21" t="s">
        <v>195</v>
      </c>
      <c r="D29" s="21" t="s">
        <v>195</v>
      </c>
      <c r="E29" s="21" t="s">
        <v>195</v>
      </c>
      <c r="F29" s="21" t="s">
        <v>195</v>
      </c>
      <c r="G29" s="21" t="s">
        <v>195</v>
      </c>
      <c r="H29" s="21" t="s">
        <v>195</v>
      </c>
      <c r="I29" s="21" t="s">
        <v>195</v>
      </c>
      <c r="J29" s="21" t="s">
        <v>195</v>
      </c>
      <c r="K29" s="21" t="s">
        <v>195</v>
      </c>
      <c r="L29" s="21" t="s">
        <v>195</v>
      </c>
      <c r="M29" s="21" t="s">
        <v>195</v>
      </c>
      <c r="N29" s="21" t="s">
        <v>195</v>
      </c>
      <c r="O29" s="21" t="s">
        <v>195</v>
      </c>
      <c r="P29" s="21" t="s">
        <v>195</v>
      </c>
      <c r="Q29" s="21" t="s">
        <v>194</v>
      </c>
      <c r="R29" s="21" t="s">
        <v>194</v>
      </c>
      <c r="S29" s="81" t="str">
        <f t="shared" si="0"/>
        <v>beherrscht</v>
      </c>
      <c r="T29" s="82">
        <f t="shared" si="1"/>
        <v>0</v>
      </c>
      <c r="U29" s="82">
        <f t="shared" si="2"/>
        <v>0</v>
      </c>
      <c r="V29" s="82">
        <f t="shared" si="3"/>
        <v>0</v>
      </c>
      <c r="W29" s="11"/>
      <c r="X29" s="26" t="s">
        <v>130</v>
      </c>
      <c r="AM29" s="1"/>
    </row>
    <row r="30" spans="1:39" ht="15.75" x14ac:dyDescent="0.25">
      <c r="A30" s="8" t="str">
        <f>'register art 28 32 gdpr'!A41</f>
        <v>Cloudstorage</v>
      </c>
      <c r="B30" s="21" t="s">
        <v>195</v>
      </c>
      <c r="C30" s="21" t="s">
        <v>195</v>
      </c>
      <c r="D30" s="21" t="s">
        <v>195</v>
      </c>
      <c r="E30" s="21" t="s">
        <v>195</v>
      </c>
      <c r="F30" s="21" t="s">
        <v>195</v>
      </c>
      <c r="G30" s="21" t="s">
        <v>195</v>
      </c>
      <c r="H30" s="21" t="s">
        <v>195</v>
      </c>
      <c r="I30" s="21" t="s">
        <v>195</v>
      </c>
      <c r="J30" s="21" t="s">
        <v>195</v>
      </c>
      <c r="K30" s="21" t="s">
        <v>195</v>
      </c>
      <c r="L30" s="21" t="s">
        <v>195</v>
      </c>
      <c r="M30" s="21" t="s">
        <v>195</v>
      </c>
      <c r="N30" s="21" t="s">
        <v>195</v>
      </c>
      <c r="O30" s="21" t="s">
        <v>195</v>
      </c>
      <c r="P30" s="21" t="s">
        <v>195</v>
      </c>
      <c r="Q30" s="21" t="s">
        <v>194</v>
      </c>
      <c r="R30" s="21" t="s">
        <v>194</v>
      </c>
      <c r="S30" s="81" t="str">
        <f t="shared" si="0"/>
        <v>beherrscht</v>
      </c>
      <c r="T30" s="82">
        <f t="shared" si="1"/>
        <v>0</v>
      </c>
      <c r="U30" s="82">
        <f t="shared" si="2"/>
        <v>0</v>
      </c>
      <c r="V30" s="82">
        <f t="shared" si="3"/>
        <v>0</v>
      </c>
      <c r="W30" s="11"/>
      <c r="X30" s="26" t="s">
        <v>130</v>
      </c>
      <c r="AM30" s="1"/>
    </row>
    <row r="35" spans="9:18" ht="15.75" thickBot="1" x14ac:dyDescent="0.3"/>
    <row r="36" spans="9:18" ht="15.75" thickBot="1" x14ac:dyDescent="0.3">
      <c r="I36" s="42"/>
      <c r="J36" s="43"/>
      <c r="K36" s="156" t="s">
        <v>101</v>
      </c>
      <c r="L36" s="157"/>
      <c r="M36" s="158"/>
      <c r="N36" s="44"/>
      <c r="O36" s="45"/>
      <c r="P36" s="159" t="s">
        <v>102</v>
      </c>
      <c r="Q36" s="160"/>
      <c r="R36" s="161"/>
    </row>
    <row r="37" spans="9:18" x14ac:dyDescent="0.25">
      <c r="I37" s="46"/>
      <c r="J37" s="47"/>
      <c r="K37" s="48" t="s">
        <v>103</v>
      </c>
      <c r="L37" s="49" t="s">
        <v>104</v>
      </c>
      <c r="M37" s="50" t="s">
        <v>105</v>
      </c>
      <c r="N37" s="51"/>
      <c r="O37" s="45"/>
      <c r="P37" s="52" t="s">
        <v>106</v>
      </c>
      <c r="Q37" s="53" t="s">
        <v>107</v>
      </c>
      <c r="R37" s="54" t="s">
        <v>108</v>
      </c>
    </row>
    <row r="38" spans="9:18" ht="70.5" customHeight="1" thickBot="1" x14ac:dyDescent="0.3">
      <c r="I38" s="46"/>
      <c r="J38" s="47"/>
      <c r="K38" s="55" t="s">
        <v>109</v>
      </c>
      <c r="L38" s="56" t="s">
        <v>110</v>
      </c>
      <c r="M38" s="57" t="s">
        <v>111</v>
      </c>
      <c r="N38" s="45"/>
      <c r="O38" s="45"/>
      <c r="P38" s="58" t="s">
        <v>103</v>
      </c>
      <c r="Q38" s="59" t="s">
        <v>112</v>
      </c>
      <c r="R38" s="60" t="s">
        <v>113</v>
      </c>
    </row>
    <row r="39" spans="9:18" ht="70.5" customHeight="1" x14ac:dyDescent="0.25">
      <c r="I39" s="162" t="s">
        <v>114</v>
      </c>
      <c r="J39" s="61" t="s">
        <v>115</v>
      </c>
      <c r="K39" s="62" t="s">
        <v>106</v>
      </c>
      <c r="L39" s="63" t="s">
        <v>116</v>
      </c>
      <c r="M39" s="64" t="s">
        <v>33</v>
      </c>
      <c r="N39" s="45"/>
      <c r="O39" s="45"/>
      <c r="P39" s="45"/>
      <c r="Q39" s="45"/>
      <c r="R39" s="45"/>
    </row>
    <row r="40" spans="9:18" ht="70.5" customHeight="1" x14ac:dyDescent="0.25">
      <c r="I40" s="163"/>
      <c r="J40" s="65" t="s">
        <v>117</v>
      </c>
      <c r="K40" s="66">
        <v>1</v>
      </c>
      <c r="L40" s="67">
        <v>2</v>
      </c>
      <c r="M40" s="68">
        <v>3</v>
      </c>
      <c r="N40" s="45"/>
      <c r="O40" s="69"/>
      <c r="P40" s="45"/>
      <c r="Q40" s="45"/>
      <c r="R40" s="45"/>
    </row>
    <row r="41" spans="9:18" ht="70.5" customHeight="1" x14ac:dyDescent="0.25">
      <c r="I41" s="163"/>
      <c r="J41" s="70" t="s">
        <v>118</v>
      </c>
      <c r="K41" s="71" t="s">
        <v>106</v>
      </c>
      <c r="L41" s="72" t="s">
        <v>116</v>
      </c>
      <c r="M41" s="73" t="s">
        <v>119</v>
      </c>
      <c r="N41" s="45"/>
      <c r="O41" s="45"/>
      <c r="P41" s="45"/>
      <c r="Q41" s="45"/>
      <c r="R41" s="45"/>
    </row>
    <row r="42" spans="9:18" ht="70.5" customHeight="1" x14ac:dyDescent="0.25">
      <c r="I42" s="163"/>
      <c r="J42" s="65" t="s">
        <v>120</v>
      </c>
      <c r="K42" s="66">
        <v>1</v>
      </c>
      <c r="L42" s="67">
        <v>4</v>
      </c>
      <c r="M42" s="74">
        <v>6</v>
      </c>
      <c r="N42" s="45"/>
      <c r="O42" s="45"/>
      <c r="P42" s="45"/>
      <c r="Q42" s="45"/>
      <c r="R42" s="45"/>
    </row>
    <row r="43" spans="9:18" ht="70.5" customHeight="1" x14ac:dyDescent="0.25">
      <c r="I43" s="163"/>
      <c r="J43" s="70" t="s">
        <v>121</v>
      </c>
      <c r="K43" s="75" t="s">
        <v>116</v>
      </c>
      <c r="L43" s="76" t="s">
        <v>119</v>
      </c>
      <c r="M43" s="73" t="s">
        <v>119</v>
      </c>
      <c r="N43" s="45"/>
      <c r="O43" s="45"/>
      <c r="P43" s="45"/>
      <c r="Q43" s="45"/>
      <c r="R43" s="45"/>
    </row>
    <row r="44" spans="9:18" ht="70.5" customHeight="1" thickBot="1" x14ac:dyDescent="0.3">
      <c r="I44" s="164"/>
      <c r="J44" s="77" t="s">
        <v>122</v>
      </c>
      <c r="K44" s="78">
        <v>3</v>
      </c>
      <c r="L44" s="79">
        <v>6</v>
      </c>
      <c r="M44" s="80">
        <v>9</v>
      </c>
      <c r="N44" s="45"/>
      <c r="O44" s="45"/>
      <c r="P44" s="45"/>
      <c r="Q44" s="45"/>
      <c r="R44" s="45"/>
    </row>
  </sheetData>
  <sheetProtection password="CD30" sheet="1"/>
  <mergeCells count="11">
    <mergeCell ref="K36:M36"/>
    <mergeCell ref="P36:R36"/>
    <mergeCell ref="I39:I44"/>
    <mergeCell ref="A1:X1"/>
    <mergeCell ref="A2:B2"/>
    <mergeCell ref="C2:F2"/>
    <mergeCell ref="G2:I2"/>
    <mergeCell ref="J2:O2"/>
    <mergeCell ref="A3:B3"/>
    <mergeCell ref="C3:F3"/>
    <mergeCell ref="G3:I3"/>
  </mergeCells>
  <conditionalFormatting sqref="S8 S21:S22 S24:S30 S10:S15 S17:S19">
    <cfRule type="containsText" dxfId="10" priority="194" operator="containsText" text="nicht beherrscht">
      <formula>NOT(ISERROR(SEARCH("nicht beherrscht",S8)))</formula>
    </cfRule>
    <cfRule type="containsText" dxfId="9" priority="195" operator="containsText" text="kritisch">
      <formula>NOT(ISERROR(SEARCH("kritisch",S8)))</formula>
    </cfRule>
    <cfRule type="containsText" dxfId="8" priority="196" operator="containsText" text="beherrscht">
      <formula>NOT(ISERROR(SEARCH("beherrscht",S8)))</formula>
    </cfRule>
  </conditionalFormatting>
  <conditionalFormatting sqref="T8:U8 T21:U22 T24:U30 T10:U15 T17:U19">
    <cfRule type="cellIs" dxfId="7" priority="191" operator="equal">
      <formula>3</formula>
    </cfRule>
    <cfRule type="cellIs" dxfId="6" priority="192" operator="equal">
      <formula>2</formula>
    </cfRule>
    <cfRule type="cellIs" dxfId="5" priority="193" operator="lessThanOrEqual">
      <formula>1</formula>
    </cfRule>
  </conditionalFormatting>
  <conditionalFormatting sqref="V8 V21:V22 V24:V30 V10:V15 V17:V19">
    <cfRule type="cellIs" dxfId="4" priority="188" operator="greaterThanOrEqual">
      <formula>5</formula>
    </cfRule>
    <cfRule type="cellIs" dxfId="3" priority="189" operator="between">
      <formula>2</formula>
      <formula>4</formula>
    </cfRule>
    <cfRule type="cellIs" dxfId="2" priority="190" operator="lessThanOrEqual">
      <formula>1</formula>
    </cfRule>
  </conditionalFormatting>
  <conditionalFormatting sqref="Q8:R8 Q21:R22 Q24:R30 Q10:R15 Q17:R19">
    <cfRule type="containsText" dxfId="1" priority="97" operator="containsText" text="No / Nein ">
      <formula>NOT(ISERROR(SEARCH("No / Nein ",Q8)))</formula>
    </cfRule>
  </conditionalFormatting>
  <conditionalFormatting sqref="B8:P8 B21:P22 B24:P30 B10:P15 B17:P19">
    <cfRule type="containsText" dxfId="0" priority="96" operator="containsText" text="Sì / Ja ">
      <formula>NOT(ISERROR(SEARCH("Sì / Ja ",B8)))</formula>
    </cfRule>
  </conditionalFormatting>
  <dataValidations count="7">
    <dataValidation type="list" allowBlank="1" showInputMessage="1" showErrorMessage="1" sqref="B21:R22 B8:R8 B24:R32 B10:R15 B17:R19" xr:uid="{03DB8D93-FB8E-41BD-A1D7-69714BDA1711}">
      <formula1>"Sì / Ja , No / Nein , "</formula1>
    </dataValidation>
    <dataValidation allowBlank="1" showInputMessage="1" showErrorMessage="1" prompt=" (z. B. Arbeitnehmer, Kinder)" sqref="H5" xr:uid="{8F5E9D6F-CE4F-42D4-A8B7-1443918DE192}"/>
    <dataValidation allowBlank="1" showInputMessage="1" showErrorMessage="1" prompt=" (z. B. von Arbeitsräumen)" sqref="D5" xr:uid="{7142A755-30D6-4D91-8B26-A06B534D6DFC}"/>
    <dataValidation allowBlank="1" showInputMessage="1" showErrorMessage="1" prompt="(z. B.: Eine Bank verlangt die Durchleuchtung von Daten eines potentiellen Kreditkunden vor einer Entscheidung über einen Vertragsabschluss)" sqref="J5" xr:uid="{3C1AFCB9-CEA2-47DE-BEE2-0524BCCF8DEE}"/>
    <dataValidation allowBlank="1" showInputMessage="1" showErrorMessage="1" prompt=" (z. B. eine Kombination aus Fingerabdruckscan und Gesichtserkennung)" sqref="I5" xr:uid="{2F6C0934-08A1-48CB-8779-2BFFEB9EDF44}"/>
    <dataValidation allowBlank="1" showInputMessage="1" showErrorMessage="1" prompt="(z. B. Einsatz von Firewall und _x000a_Virenscanner und deren zeitgemäßer Update, Verschlüsselung von Daten)._x000a_" sqref="R5" xr:uid="{18EB213F-3C1C-46B6-B94F-DE7B180910AC}"/>
    <dataValidation allowBlank="1" showInputMessage="1" showErrorMessage="1" prompt="(z.B. Datenschutzschulung von Mitarbeitern, Interne Regelungen zum Datenschutz, Notfallkonzept) " sqref="Q5" xr:uid="{5C8FD2F8-CB82-441A-87C3-D1DE6FAD7D69}"/>
  </dataValidations>
  <pageMargins left="0.23622047244094491" right="0.23622047244094491" top="0.74803149606299213" bottom="0.74803149606299213" header="0.31496062992125984" footer="0.31496062992125984"/>
  <pageSetup paperSize="8" scale="40" orientation="landscape" r:id="rId1"/>
  <rowBreaks count="1" manualBreakCount="1">
    <brk id="44" max="2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11</vt:i4>
      </vt:variant>
    </vt:vector>
  </HeadingPairs>
  <TitlesOfParts>
    <vt:vector size="16" baseType="lpstr">
      <vt:lpstr>Info</vt:lpstr>
      <vt:lpstr>Titelblatt</vt:lpstr>
      <vt:lpstr>register art 30 gdpr</vt:lpstr>
      <vt:lpstr>register art 28 32 gdpr</vt:lpstr>
      <vt:lpstr>register art 35 gdpr</vt:lpstr>
      <vt:lpstr>dati</vt:lpstr>
      <vt:lpstr>'register art 30 gdpr'!Druckbereich</vt:lpstr>
      <vt:lpstr>'register art 35 gdpr'!Druckbereich</vt:lpstr>
      <vt:lpstr>Titelblatt!Druckbereich</vt:lpstr>
      <vt:lpstr>Giustificazione</vt:lpstr>
      <vt:lpstr>'register art 28 32 gdpr'!OLE_LINK4</vt:lpstr>
      <vt:lpstr>'register art 30 gdpr'!OLE_LINK4</vt:lpstr>
      <vt:lpstr>'register art 35 gdpr'!OLE_LINK4</vt:lpstr>
      <vt:lpstr>'register art 28 32 gdpr'!OLE_LINK7</vt:lpstr>
      <vt:lpstr>'register art 35 gdpr'!OLE_LINK7</vt:lpstr>
      <vt:lpstr>rischio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2021-03-13T06:06:13Z</dcterms:created>
  <dcterms:modified xsi:type="dcterms:W3CDTF">2018-10-10T08:27:03Z</dcterms:modified>
</cp:coreProperties>
</file>